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81\Downloads\"/>
    </mc:Choice>
  </mc:AlternateContent>
  <xr:revisionPtr revIDLastSave="0" documentId="13_ncr:1_{D5ED16F8-27A0-440B-98BE-3D3E5E7A2621}" xr6:coauthVersionLast="47" xr6:coauthVersionMax="47" xr10:uidLastSave="{00000000-0000-0000-0000-000000000000}"/>
  <bookViews>
    <workbookView xWindow="-120" yWindow="-120" windowWidth="29040" windowHeight="15840" xr2:uid="{1EC031BF-4F1E-42A7-93FE-A70597ED21AF}"/>
  </bookViews>
  <sheets>
    <sheet name="Ясли 12 ч сплошняк" sheetId="2" r:id="rId1"/>
  </sheets>
  <definedNames>
    <definedName name="_xlnm.Print_Area" localSheetId="0">'Ясли 12 ч сплошняк'!$A$1:$H$283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8" i="2" l="1"/>
  <c r="G268" i="2"/>
  <c r="F268" i="2"/>
  <c r="E268" i="2"/>
  <c r="D268" i="2"/>
  <c r="H262" i="2"/>
  <c r="G262" i="2"/>
  <c r="F262" i="2"/>
  <c r="E262" i="2"/>
  <c r="D262" i="2"/>
  <c r="H252" i="2"/>
  <c r="G252" i="2"/>
  <c r="F252" i="2"/>
  <c r="E252" i="2"/>
  <c r="D252" i="2"/>
  <c r="H249" i="2"/>
  <c r="H269" i="2" s="1"/>
  <c r="G249" i="2"/>
  <c r="G269" i="2" s="1"/>
  <c r="F249" i="2"/>
  <c r="E249" i="2"/>
  <c r="D249" i="2"/>
  <c r="H242" i="2"/>
  <c r="G242" i="2"/>
  <c r="F242" i="2"/>
  <c r="E242" i="2"/>
  <c r="D242" i="2"/>
  <c r="H235" i="2"/>
  <c r="G235" i="2"/>
  <c r="F235" i="2"/>
  <c r="F243" i="2" s="1"/>
  <c r="E235" i="2"/>
  <c r="E243" i="2" s="1"/>
  <c r="D235" i="2"/>
  <c r="H226" i="2"/>
  <c r="G226" i="2"/>
  <c r="F226" i="2"/>
  <c r="E226" i="2"/>
  <c r="D226" i="2"/>
  <c r="H223" i="2"/>
  <c r="H243" i="2" s="1"/>
  <c r="G223" i="2"/>
  <c r="G243" i="2" s="1"/>
  <c r="F223" i="2"/>
  <c r="E223" i="2"/>
  <c r="D223" i="2"/>
  <c r="H215" i="2"/>
  <c r="G215" i="2"/>
  <c r="G216" i="2" s="1"/>
  <c r="F215" i="2"/>
  <c r="E215" i="2"/>
  <c r="D215" i="2"/>
  <c r="H207" i="2"/>
  <c r="G207" i="2"/>
  <c r="F207" i="2"/>
  <c r="E207" i="2"/>
  <c r="D207" i="2"/>
  <c r="H198" i="2"/>
  <c r="G198" i="2"/>
  <c r="F198" i="2"/>
  <c r="E198" i="2"/>
  <c r="D198" i="2"/>
  <c r="H195" i="2"/>
  <c r="H216" i="2" s="1"/>
  <c r="G195" i="2"/>
  <c r="F195" i="2"/>
  <c r="E195" i="2"/>
  <c r="D195" i="2"/>
  <c r="H187" i="2"/>
  <c r="G187" i="2"/>
  <c r="F187" i="2"/>
  <c r="E187" i="2"/>
  <c r="D187" i="2"/>
  <c r="H180" i="2"/>
  <c r="G180" i="2"/>
  <c r="F180" i="2"/>
  <c r="E180" i="2"/>
  <c r="D180" i="2"/>
  <c r="H171" i="2"/>
  <c r="G171" i="2"/>
  <c r="F171" i="2"/>
  <c r="E171" i="2"/>
  <c r="D171" i="2"/>
  <c r="H168" i="2"/>
  <c r="H188" i="2" s="1"/>
  <c r="G168" i="2"/>
  <c r="G188" i="2" s="1"/>
  <c r="F168" i="2"/>
  <c r="E168" i="2"/>
  <c r="D168" i="2"/>
  <c r="H162" i="2"/>
  <c r="H161" i="2"/>
  <c r="G161" i="2"/>
  <c r="F161" i="2"/>
  <c r="E161" i="2"/>
  <c r="D161" i="2"/>
  <c r="H153" i="2"/>
  <c r="G153" i="2"/>
  <c r="F153" i="2"/>
  <c r="E153" i="2"/>
  <c r="D153" i="2"/>
  <c r="H144" i="2"/>
  <c r="G144" i="2"/>
  <c r="F144" i="2"/>
  <c r="E144" i="2"/>
  <c r="D144" i="2"/>
  <c r="H141" i="2"/>
  <c r="G141" i="2"/>
  <c r="G162" i="2" s="1"/>
  <c r="F141" i="2"/>
  <c r="E141" i="2"/>
  <c r="D141" i="2"/>
  <c r="H134" i="2"/>
  <c r="G134" i="2"/>
  <c r="F134" i="2"/>
  <c r="E134" i="2"/>
  <c r="D134" i="2"/>
  <c r="H126" i="2"/>
  <c r="G126" i="2"/>
  <c r="F126" i="2"/>
  <c r="F135" i="2" s="1"/>
  <c r="E126" i="2"/>
  <c r="E135" i="2" s="1"/>
  <c r="D126" i="2"/>
  <c r="H117" i="2"/>
  <c r="G117" i="2"/>
  <c r="F117" i="2"/>
  <c r="E117" i="2"/>
  <c r="D117" i="2"/>
  <c r="H114" i="2"/>
  <c r="H135" i="2" s="1"/>
  <c r="G114" i="2"/>
  <c r="G135" i="2" s="1"/>
  <c r="F114" i="2"/>
  <c r="E114" i="2"/>
  <c r="D114" i="2"/>
  <c r="H107" i="2"/>
  <c r="G107" i="2"/>
  <c r="G108" i="2" s="1"/>
  <c r="F107" i="2"/>
  <c r="E107" i="2"/>
  <c r="D107" i="2"/>
  <c r="H100" i="2"/>
  <c r="G100" i="2"/>
  <c r="F100" i="2"/>
  <c r="E100" i="2"/>
  <c r="D100" i="2"/>
  <c r="H91" i="2"/>
  <c r="G91" i="2"/>
  <c r="F91" i="2"/>
  <c r="E91" i="2"/>
  <c r="D91" i="2"/>
  <c r="H88" i="2"/>
  <c r="H108" i="2" s="1"/>
  <c r="G88" i="2"/>
  <c r="F88" i="2"/>
  <c r="E88" i="2"/>
  <c r="D88" i="2"/>
  <c r="H80" i="2"/>
  <c r="G80" i="2"/>
  <c r="F80" i="2"/>
  <c r="E80" i="2"/>
  <c r="D80" i="2"/>
  <c r="H72" i="2"/>
  <c r="G72" i="2"/>
  <c r="F72" i="2"/>
  <c r="E72" i="2"/>
  <c r="D72" i="2"/>
  <c r="H63" i="2"/>
  <c r="G63" i="2"/>
  <c r="F63" i="2"/>
  <c r="E63" i="2"/>
  <c r="D63" i="2"/>
  <c r="H60" i="2"/>
  <c r="H81" i="2" s="1"/>
  <c r="G60" i="2"/>
  <c r="G81" i="2" s="1"/>
  <c r="F60" i="2"/>
  <c r="E60" i="2"/>
  <c r="D60" i="2"/>
  <c r="H54" i="2"/>
  <c r="H53" i="2"/>
  <c r="G53" i="2"/>
  <c r="F53" i="2"/>
  <c r="E53" i="2"/>
  <c r="D53" i="2"/>
  <c r="H46" i="2"/>
  <c r="G46" i="2"/>
  <c r="F46" i="2"/>
  <c r="E46" i="2"/>
  <c r="D46" i="2"/>
  <c r="H37" i="2"/>
  <c r="G37" i="2"/>
  <c r="G54" i="2" s="1"/>
  <c r="F37" i="2"/>
  <c r="E37" i="2"/>
  <c r="D37" i="2"/>
  <c r="H34" i="2"/>
  <c r="G34" i="2"/>
  <c r="F34" i="2"/>
  <c r="E34" i="2"/>
  <c r="D34" i="2"/>
  <c r="H27" i="2"/>
  <c r="G27" i="2"/>
  <c r="F27" i="2"/>
  <c r="E27" i="2"/>
  <c r="D27" i="2"/>
  <c r="H21" i="2"/>
  <c r="G21" i="2"/>
  <c r="F21" i="2"/>
  <c r="F28" i="2" s="1"/>
  <c r="E21" i="2"/>
  <c r="E28" i="2" s="1"/>
  <c r="D21" i="2"/>
  <c r="H12" i="2"/>
  <c r="G12" i="2"/>
  <c r="F12" i="2"/>
  <c r="E12" i="2"/>
  <c r="D12" i="2"/>
  <c r="H9" i="2"/>
  <c r="H28" i="2" s="1"/>
  <c r="G9" i="2"/>
  <c r="G28" i="2" s="1"/>
  <c r="F9" i="2"/>
  <c r="E9" i="2"/>
  <c r="D9" i="2"/>
  <c r="G270" i="2" l="1"/>
  <c r="G271" i="2" s="1"/>
  <c r="H270" i="2"/>
  <c r="H271" i="2" s="1"/>
  <c r="E108" i="2"/>
  <c r="E216" i="2"/>
  <c r="F216" i="2"/>
  <c r="E81" i="2"/>
  <c r="E188" i="2"/>
  <c r="E269" i="2"/>
  <c r="F81" i="2"/>
  <c r="F188" i="2"/>
  <c r="E54" i="2"/>
  <c r="E270" i="2" s="1"/>
  <c r="E271" i="2" s="1"/>
  <c r="E162" i="2"/>
  <c r="F108" i="2"/>
  <c r="F54" i="2"/>
  <c r="F270" i="2" s="1"/>
  <c r="F271" i="2" s="1"/>
  <c r="F162" i="2"/>
  <c r="F269" i="2"/>
</calcChain>
</file>

<file path=xl/sharedStrings.xml><?xml version="1.0" encoding="utf-8"?>
<sst xmlns="http://schemas.openxmlformats.org/spreadsheetml/2006/main" count="625" uniqueCount="317">
  <si>
    <t xml:space="preserve">Цикличное десятидневное меню для организации питания детей в возрасте от 1 до 3 лет, посещающих с 12 часовым пребыванием дошкольные образовательные учреждения,  в соответствии с физиологическими нормами потребления продуктов питания </t>
  </si>
  <si>
    <t>1 день</t>
  </si>
  <si>
    <t>Сборник рецептур</t>
  </si>
  <si>
    <t>№ техноло-гической карты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</si>
  <si>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</si>
  <si>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</si>
  <si>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</si>
  <si>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</si>
  <si>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Белки, г</t>
  </si>
  <si>
    <t>Жиры, г</t>
  </si>
  <si>
    <t>Углеводы, г</t>
  </si>
  <si>
    <t>Завтрак</t>
  </si>
  <si>
    <t>ТТК № 154</t>
  </si>
  <si>
    <t>154/1</t>
  </si>
  <si>
    <t>ОМЛЕТ С ЯБЛОКАМИ</t>
  </si>
  <si>
    <t>ТТК № 10</t>
  </si>
  <si>
    <t>10/1</t>
  </si>
  <si>
    <t>БАТОН ОБОГАЩЕННЫЙ</t>
  </si>
  <si>
    <t>ТТК № 92</t>
  </si>
  <si>
    <t>92/1</t>
  </si>
  <si>
    <t>ЧАЙ С МОЛОКОМ</t>
  </si>
  <si>
    <t>Итого за прием пищи:</t>
  </si>
  <si>
    <t>II Завтрак</t>
  </si>
  <si>
    <t>ТТК № 113</t>
  </si>
  <si>
    <t>113/1</t>
  </si>
  <si>
    <t>СОК ФРУКТОВЫЙ (ЯБЛОЧНЫЙ)</t>
  </si>
  <si>
    <t>Обед</t>
  </si>
  <si>
    <t>ТТК №54</t>
  </si>
  <si>
    <t>54/1</t>
  </si>
  <si>
    <t>ОВОЩИ НАТУРАЛЬНЫЕ СВЕЖИЕ (ОГУРЦЫ)</t>
  </si>
  <si>
    <t>ТТК № 12</t>
  </si>
  <si>
    <t>12/1</t>
  </si>
  <si>
    <t>БОРЩ С КАПУСТОЙ И КАРТОФЕЛЕМ (С МЯСОМ И СМЕТАНОЙ)</t>
  </si>
  <si>
    <t>ТТК № 87</t>
  </si>
  <si>
    <t>87/1</t>
  </si>
  <si>
    <t>СУФЛЕ ИЗ РЫБЫ</t>
  </si>
  <si>
    <t>ТТК № 149</t>
  </si>
  <si>
    <t>149/1</t>
  </si>
  <si>
    <t>КАРТОФЕЛЬ, ТУШЕННЫЙ В СОУСЕ</t>
  </si>
  <si>
    <t>ТТК № 89</t>
  </si>
  <si>
    <t>89/1</t>
  </si>
  <si>
    <t>ХЛЕБ РЖАНО-ПШЕНИЧНЫЙ ОБОГАЩЕННЫЙ</t>
  </si>
  <si>
    <t>ТТК № 50</t>
  </si>
  <si>
    <t>50/1</t>
  </si>
  <si>
    <t>НАПИТОК ИЗ ПЛОДОВ ШИПОВНИКА</t>
  </si>
  <si>
    <t>Полдник</t>
  </si>
  <si>
    <t>ТТК № 124</t>
  </si>
  <si>
    <t>124/1</t>
  </si>
  <si>
    <t>РАГУ ИЗ ПТИЦЫ</t>
  </si>
  <si>
    <t>89/2</t>
  </si>
  <si>
    <t>ТТК № 93</t>
  </si>
  <si>
    <t>93/3</t>
  </si>
  <si>
    <t>ЧАЙ С САХАРОМ</t>
  </si>
  <si>
    <t>ТТК № 145</t>
  </si>
  <si>
    <t>145/1</t>
  </si>
  <si>
    <t>БУЛОЧКА "ВЕСНУШКА"</t>
  </si>
  <si>
    <t>Всего за день:</t>
  </si>
  <si>
    <t>2 день</t>
  </si>
  <si>
    <t>ТТК № 34</t>
  </si>
  <si>
    <t>34/1</t>
  </si>
  <si>
    <t>КАША ЖИДКАЯ МОЛОЧНАЯ ПШЕНИЧНАЯ С МАСЛОМ СЛИВОЧНЫМ</t>
  </si>
  <si>
    <t>ТТК № 13</t>
  </si>
  <si>
    <t>13/1</t>
  </si>
  <si>
    <t>БУТЕРБРОД С ДЖЕМОМ</t>
  </si>
  <si>
    <t>ТТК № 44</t>
  </si>
  <si>
    <t>44/1</t>
  </si>
  <si>
    <t>КОФЕЙНЫЙ НАПИТОК С МОЛОКОМ</t>
  </si>
  <si>
    <t>ТТК № 38</t>
  </si>
  <si>
    <t>38/1</t>
  </si>
  <si>
    <t>КЕФИР М.Д.Ж. 2,5%</t>
  </si>
  <si>
    <t>150</t>
  </si>
  <si>
    <t>54/2</t>
  </si>
  <si>
    <t>ОВОЩИ НАТУРАЛЬНЫЕ СВЕЖИЕ (ПОМИДОРЫ)</t>
  </si>
  <si>
    <t>ТТК № 81</t>
  </si>
  <si>
    <t>81/1</t>
  </si>
  <si>
    <t>СУП КАРТОФЕЛЬНЫЙ С БОБОВЫМИ ((С ГОРОХОМ) И ГРЕНКАМИ ИЗ ПШЕНИЧНОГО ХЛЕБА)</t>
  </si>
  <si>
    <t>ТТК № 155</t>
  </si>
  <si>
    <t>155/1</t>
  </si>
  <si>
    <t>ПУДИНГ ИЗ ГОВЯДИНЫ</t>
  </si>
  <si>
    <t>ТТК № 45</t>
  </si>
  <si>
    <t>45/1</t>
  </si>
  <si>
    <t>МАКАРОННЫЕ ИЗДЕЛИЯ ОТВАРНЫЕ</t>
  </si>
  <si>
    <t>ТТК № 129</t>
  </si>
  <si>
    <t>129/1</t>
  </si>
  <si>
    <t>КИСЕЛЬ ИЗ ЯБЛОК</t>
  </si>
  <si>
    <t>ТТК № 25</t>
  </si>
  <si>
    <t>25/1</t>
  </si>
  <si>
    <t>ЗАПЕКАНКА ИЗ ТВОРОГА</t>
  </si>
  <si>
    <t>ТТК № 80</t>
  </si>
  <si>
    <t>80/1</t>
  </si>
  <si>
    <t>СОУС МОЛОЧНЫЙ (СЛАДКИЙ)</t>
  </si>
  <si>
    <t>ТТК № 91</t>
  </si>
  <si>
    <t>91/1</t>
  </si>
  <si>
    <t>ЧАЙ С ЛИМОНОМ</t>
  </si>
  <si>
    <t>150/7</t>
  </si>
  <si>
    <t>ТТК № 60</t>
  </si>
  <si>
    <t>60/1</t>
  </si>
  <si>
    <t>ПЕЧЕНЬЕ ВИТАМИНИЗИРОВАННОЕ</t>
  </si>
  <si>
    <t>ТТК № 1</t>
  </si>
  <si>
    <t>1/1</t>
  </si>
  <si>
    <t>ФРУКТЫ СВЕЖИЕ (АПЕЛЬСИНЫ)</t>
  </si>
  <si>
    <t>3 день</t>
  </si>
  <si>
    <t>ТТК № 37</t>
  </si>
  <si>
    <t>37/1</t>
  </si>
  <si>
    <t>КАША ИЗ ПШЕНА И РИСА МОЛОЧНАЯ ЖИДКАЯ (ДРУЖБА)</t>
  </si>
  <si>
    <t>ТТК № 16</t>
  </si>
  <si>
    <t>16/1</t>
  </si>
  <si>
    <t>БУТЕРБРОД С СЫРОМ</t>
  </si>
  <si>
    <t>ТТК № 97</t>
  </si>
  <si>
    <t>97/1</t>
  </si>
  <si>
    <t>КАКАО С МОЛОКОМ</t>
  </si>
  <si>
    <t>ТТК № 29</t>
  </si>
  <si>
    <t>29/1</t>
  </si>
  <si>
    <t>ЙОГУРТ ПИТЬЕВОЙ М.Д.Ж. 2,5%</t>
  </si>
  <si>
    <t>ТТК № 159</t>
  </si>
  <si>
    <t>159/1</t>
  </si>
  <si>
    <t>САЛАТ ИЗ СВЕКЛЫ С СЫРОМ</t>
  </si>
  <si>
    <t>ТТК № 134</t>
  </si>
  <si>
    <t>134/2</t>
  </si>
  <si>
    <t>СУП ИЗ ОВОЩЕЙ (С ПТИЦЕЙ)</t>
  </si>
  <si>
    <t>ТТК № 162</t>
  </si>
  <si>
    <t>162/1</t>
  </si>
  <si>
    <t>СУФЛЕ ИЗ ПЕЧЕНИ</t>
  </si>
  <si>
    <t>ТТК № 130</t>
  </si>
  <si>
    <t>130/1</t>
  </si>
  <si>
    <t>КАРТОФЕЛЬ В МОЛОКЕ</t>
  </si>
  <si>
    <t>ТТК № 41</t>
  </si>
  <si>
    <t>41/1</t>
  </si>
  <si>
    <t>КОМПОТ ИЗ СМЕСИ СУХОФРУКТОВ</t>
  </si>
  <si>
    <t>ТТК № 151</t>
  </si>
  <si>
    <t>151/1</t>
  </si>
  <si>
    <t>КНЕЛИ РЫБНЫЕ</t>
  </si>
  <si>
    <t>ТТК № 53</t>
  </si>
  <si>
    <t>53/1</t>
  </si>
  <si>
    <t>ОВОЩИ, ПРИПУЩЕННЫЕ В СМЕТАННОМ СОУСЕ</t>
  </si>
  <si>
    <t>113/2</t>
  </si>
  <si>
    <t>СОК ФРУКТОВЫЙ (АБРИКОСОВЫЙ)</t>
  </si>
  <si>
    <t>ТТК № 96</t>
  </si>
  <si>
    <t>96/1</t>
  </si>
  <si>
    <t>БУЛОЧКА "ТВОРОЖНАЯ"</t>
  </si>
  <si>
    <t>1/8</t>
  </si>
  <si>
    <t>ФРУКТЫ СВЕЖИЕ (ЯБЛОКИ)</t>
  </si>
  <si>
    <t>4 день</t>
  </si>
  <si>
    <t>ТТК № 56</t>
  </si>
  <si>
    <t>56/1</t>
  </si>
  <si>
    <t>ОМЛЕТ НАТУРАЛЬНЫЙ</t>
  </si>
  <si>
    <t>ТТК № 22</t>
  </si>
  <si>
    <t>22/1</t>
  </si>
  <si>
    <t>ОВОЩИ КОНСЕРВИРОВАННЫЕ ОТВАРНЫЕ (ГОРОШЕК ЗЕЛЕНЫЙ)</t>
  </si>
  <si>
    <t>ТТК № 73</t>
  </si>
  <si>
    <t>73/1</t>
  </si>
  <si>
    <t>РЯЖЕНКА М.Д.Ж. 2,5%</t>
  </si>
  <si>
    <t>ТТК № 70</t>
  </si>
  <si>
    <t>70/1</t>
  </si>
  <si>
    <t>РАССОЛЬНИК ЛЕНИНГРАДСКИЙ (С МЯСОМ И СМЕТАНОЙ)</t>
  </si>
  <si>
    <t>ТТК № 11</t>
  </si>
  <si>
    <t>11/1</t>
  </si>
  <si>
    <t>КОТЛЕТЫ, БИТОЧКИ (ОСОБЫЕ) (БИТОЧКИ)</t>
  </si>
  <si>
    <t>ТТК № 109</t>
  </si>
  <si>
    <t>109/1</t>
  </si>
  <si>
    <t>КАША ГРЕЧНЕВАЯ РАССЫПЧАТАЯ</t>
  </si>
  <si>
    <t>ТТК № 48</t>
  </si>
  <si>
    <t>48/1</t>
  </si>
  <si>
    <t>НАПИТОК АПЕЛЬСИНОВЫЙ</t>
  </si>
  <si>
    <t>ТТК № 164</t>
  </si>
  <si>
    <t>164/1</t>
  </si>
  <si>
    <t>ТЕФТЕЛИ ИЗ ГОВЯДИНЫ С РИСОМ - "ЁЖИКИ"</t>
  </si>
  <si>
    <t>ТТК № 156</t>
  </si>
  <si>
    <t>156/1</t>
  </si>
  <si>
    <t>ПУДИНГ ОВОЩНОЙ</t>
  </si>
  <si>
    <t>ТТК № 98</t>
  </si>
  <si>
    <t>98/2</t>
  </si>
  <si>
    <t>КИСЕЛЬ ИЗ КУРАГИ</t>
  </si>
  <si>
    <t>ТТК № 19</t>
  </si>
  <si>
    <t>19/1</t>
  </si>
  <si>
    <t>ВАФЛИ ВИТАМИНИЗИРОВАННЫЕ</t>
  </si>
  <si>
    <t>5 день</t>
  </si>
  <si>
    <t>ТТК № 36</t>
  </si>
  <si>
    <t>36/1</t>
  </si>
  <si>
    <t>КАША ЖИДКАЯ МОЛОЧНАЯ РИСОВАЯ С МАСЛОМ СЛИВОЧНЫМ</t>
  </si>
  <si>
    <t>ТТК № 94</t>
  </si>
  <si>
    <t>94/1</t>
  </si>
  <si>
    <t>ЩИ ИЗ СВЕЖЕЙ КАПУСТЫ С КАРТОФЕЛЕМ (МЯСОМ И СМЕТАНОЙ)</t>
  </si>
  <si>
    <t>ТТК № 142</t>
  </si>
  <si>
    <t>142/1</t>
  </si>
  <si>
    <t>КОТЛЕТЫ РЫБНЫЕ ЛЮБИТЕЛЬСКИЕ</t>
  </si>
  <si>
    <t>ТТК № 127</t>
  </si>
  <si>
    <t>127/1</t>
  </si>
  <si>
    <t>ПЮРЕ КАРТОФЕЛЬНОЕ</t>
  </si>
  <si>
    <t>113/3</t>
  </si>
  <si>
    <t>СОК ФРУКТОВЫЙ (ПЕРСИКОВЫЙ)</t>
  </si>
  <si>
    <t>ТТК № 67</t>
  </si>
  <si>
    <t>67/1</t>
  </si>
  <si>
    <t>ПУДИНГ ИЗ ПЕЧЕНИ С МОРКОВЬЮ</t>
  </si>
  <si>
    <t>ТТК № 133</t>
  </si>
  <si>
    <t>133/1</t>
  </si>
  <si>
    <t>МОРКОВЬ, ТУШЕННАЯ В СМЕТАННОМ СОУСЕ</t>
  </si>
  <si>
    <t>ТТК № 90</t>
  </si>
  <si>
    <t>90/2</t>
  </si>
  <si>
    <t>ЧАЙ С ВАРЕНЬЕМ</t>
  </si>
  <si>
    <t>150/10</t>
  </si>
  <si>
    <t>ТТК № 18</t>
  </si>
  <si>
    <t>18/1</t>
  </si>
  <si>
    <t>ВАТРУШКА С ТВОРОГОМ</t>
  </si>
  <si>
    <t>1/7</t>
  </si>
  <si>
    <t>ФРУКТЫ СВЕЖИЕ (МАНДАРИНЫ)</t>
  </si>
  <si>
    <t>6 день</t>
  </si>
  <si>
    <t>ТТК № 33</t>
  </si>
  <si>
    <t>33/2</t>
  </si>
  <si>
    <t>КАША ЖИДКАЯ МОЛОЧНАЯ ОВСЯНАЯ "ГЕРКУЛЕС" С МАСЛОМ СЛИВОЧНЫМ</t>
  </si>
  <si>
    <t>ТТК №55</t>
  </si>
  <si>
    <t>55/1</t>
  </si>
  <si>
    <t>ОВОЩИ НАТУРАЛЬНЫЕ СОЛЕНЫЕ (ОГУРЦЫ)</t>
  </si>
  <si>
    <t>ТТК № 42</t>
  </si>
  <si>
    <t>42/1</t>
  </si>
  <si>
    <t>КОТЛЕТЫ ДОМАШНИЕ</t>
  </si>
  <si>
    <t>ТТК № 52</t>
  </si>
  <si>
    <t>52/1</t>
  </si>
  <si>
    <t>ОВОЩИ В МОЛОЧНОМ СОУСЕ (1-Й ВАРИАНТ)</t>
  </si>
  <si>
    <t>ТТК № 119</t>
  </si>
  <si>
    <t>119/1</t>
  </si>
  <si>
    <t>ПЮРЕ КАРТОФЕЛЬНОЕ С МОРКОВЬЮ</t>
  </si>
  <si>
    <t>93/2</t>
  </si>
  <si>
    <t>7 день</t>
  </si>
  <si>
    <t>ТТК № 118</t>
  </si>
  <si>
    <t>118/1</t>
  </si>
  <si>
    <t>КАША "ЯНТАРНАЯ" (ИЗ ПШЕНА С ЯБЛОКАМИ)</t>
  </si>
  <si>
    <t>ТТК № 20</t>
  </si>
  <si>
    <t>20/1</t>
  </si>
  <si>
    <t>ВИНЕГРЕТ ОВОЩНОЙ</t>
  </si>
  <si>
    <t>ТТК № 84</t>
  </si>
  <si>
    <t>84/1</t>
  </si>
  <si>
    <t>СУП КАРТОФЕЛЬНЫЙ (С РЫБОЙ)</t>
  </si>
  <si>
    <t>ТТК № 43</t>
  </si>
  <si>
    <t>43/1</t>
  </si>
  <si>
    <t>КОТЛЕТЫ РУБЛЕНЫЕ ИЗ ПТИЦЫ</t>
  </si>
  <si>
    <t>ТТК № 148</t>
  </si>
  <si>
    <t>148/1</t>
  </si>
  <si>
    <t>КАРТОФЕЛЬ ОТВАРНОЙ С МОРКОВЬЮ В МОЛОЧНОМ СОУСЕ</t>
  </si>
  <si>
    <t>1/2</t>
  </si>
  <si>
    <t>8 день</t>
  </si>
  <si>
    <t>ТТК № 161</t>
  </si>
  <si>
    <t>161/1</t>
  </si>
  <si>
    <t>СУП-ЛАПША ДОМАШНЯЯ (С ПТИЦЕЙ)</t>
  </si>
  <si>
    <t>11/2</t>
  </si>
  <si>
    <t>КОТЛЕТЫ, БИТОЧКИ (ОСОБЫЕ) (КОТЛЕТЫ)</t>
  </si>
  <si>
    <t>ТТК № 158</t>
  </si>
  <si>
    <t>158/1</t>
  </si>
  <si>
    <t>РАГУ ОВОЩНОЕ (3-Й ВАРИАНТ)</t>
  </si>
  <si>
    <t>98/1</t>
  </si>
  <si>
    <t>ТТК № 152</t>
  </si>
  <si>
    <t>152/1</t>
  </si>
  <si>
    <t>КОТЛЕТЫ "НЕЖНЫЕ"</t>
  </si>
  <si>
    <t>ТТК № 157</t>
  </si>
  <si>
    <t>157/1</t>
  </si>
  <si>
    <t>ПЮРЕ ИЗ СВЕКЛЫ (1 ВАРИАНТ)</t>
  </si>
  <si>
    <t>ТТК № 40</t>
  </si>
  <si>
    <t>40/1</t>
  </si>
  <si>
    <t>КОМПОТ ИЗ СВЕЖИХ ПЛОДОВ (ЯБЛОК)</t>
  </si>
  <si>
    <t>ТТК № 146</t>
  </si>
  <si>
    <t>146/1</t>
  </si>
  <si>
    <t>БУЛОЧКА МОЛОЧНАЯ</t>
  </si>
  <si>
    <t>1/5</t>
  </si>
  <si>
    <t>ФРУКТЫ СВЕЖИЕ (ГРУШИ)</t>
  </si>
  <si>
    <t>9 день</t>
  </si>
  <si>
    <t>ТТК № 32</t>
  </si>
  <si>
    <t>32/1</t>
  </si>
  <si>
    <t>КАША ЖИДКАЯ МОЛОЧНАЯ МАННАЯ С МАСЛОМ СЛИВОЧНЫМ</t>
  </si>
  <si>
    <t>ТТК № 15</t>
  </si>
  <si>
    <t>15/1</t>
  </si>
  <si>
    <t>БУТЕРБРОД С МАСЛОМ</t>
  </si>
  <si>
    <t>90/1</t>
  </si>
  <si>
    <t>170/10</t>
  </si>
  <si>
    <t>ТТК № 160</t>
  </si>
  <si>
    <t>160/1</t>
  </si>
  <si>
    <t>САЛАТ ИЗ СВЕКЛЫ С ЧЕРНОСЛИВОМ</t>
  </si>
  <si>
    <t>134/1</t>
  </si>
  <si>
    <t>СУП ИЗ ОВОЩЕЙ (С МЯСОМ И СМЕТАНОЙ)</t>
  </si>
  <si>
    <t>ТТК № 110</t>
  </si>
  <si>
    <t>110/1</t>
  </si>
  <si>
    <t>КОТЛЕТЫ ИЛИ БИТОЧКИ РЫБНЫЕ ЗАПЕЧЕННЫЕ (БИТОЧКИ)</t>
  </si>
  <si>
    <t>ТТК № 163</t>
  </si>
  <si>
    <t>163/1</t>
  </si>
  <si>
    <t>ТЕФТЕЛИ ИЗ ГОВЯДИНЫ В МОЛОЧНОМ СОУСЕ</t>
  </si>
  <si>
    <t>ТТК № 147</t>
  </si>
  <si>
    <t>147/1</t>
  </si>
  <si>
    <t>ЗАПЕКАНКА ОВОЩНАЯ</t>
  </si>
  <si>
    <t>96/2</t>
  </si>
  <si>
    <t>10 день</t>
  </si>
  <si>
    <t>ТТК № 35</t>
  </si>
  <si>
    <t>35/1</t>
  </si>
  <si>
    <t>КАША ЖИДКАЯ МОЛОЧНАЯ ПШЕННАЯ С МАСЛОМ СЛИВОЧНЫМ</t>
  </si>
  <si>
    <t>ТТК № 71</t>
  </si>
  <si>
    <t>71/1</t>
  </si>
  <si>
    <t>РАССОЛЬНИК (С МЯСОМ И СМЕТАНОЙ)</t>
  </si>
  <si>
    <t>67/2</t>
  </si>
  <si>
    <t>ТТК № 79</t>
  </si>
  <si>
    <t>79/1</t>
  </si>
  <si>
    <t>СОУС МОЛОЧНЫЙ</t>
  </si>
  <si>
    <t>40/2</t>
  </si>
  <si>
    <t>КОМПОТ ИЗ СВЕЖИХ ПЛОДОВ (ГРУШ)</t>
  </si>
  <si>
    <t>ТТК № 21</t>
  </si>
  <si>
    <t>21/1</t>
  </si>
  <si>
    <t>ГОЛУБЦЫ ЛЕНИВЫЕ</t>
  </si>
  <si>
    <t>113/4</t>
  </si>
  <si>
    <t>Всего за 10 ДНЕЙ:</t>
  </si>
  <si>
    <t>Среднее значение за период:</t>
  </si>
  <si>
    <t>Реестр Технико-технологических карт, разработанных АО "ФИРМА ФЛОРИДАН"</t>
  </si>
  <si>
    <t>Технико-технологические карты разработаны на основе:</t>
  </si>
  <si>
    <t>Сборник методических рекомендаций по организации питания детей и подростков в учреждениях образования Санкт-Петербурга. - СПб.: Речь, 2008. - 800 с.</t>
  </si>
  <si>
    <t>Семидневные меню для основных вариантов стандартных диет оптимизированного состава, применяемых в лечебно-профилактических учреждениях здравоохранения и учреждениях( отделениях)социального обслуживания граждан пожилого возраста и инвалидов: практ.руководство (нормативный документ)/Сост. Б.С.Каганов, А.С.Шарафетдинов, Э.Н.Преображенская и др.- Москва . 2010. - 496с.</t>
  </si>
  <si>
    <t>Сборник методических рекомендаций по использовапнию рецептур блюд повышенной пищевой и биологической ценности при организации питания отдельных социально-значимых категорий граждан в учреждениях Санкт-Петербурга. - СПб.: Речь, 2012, 160 с.</t>
  </si>
  <si>
    <t>Сборник технических нормативов. Сборник рецептур на продукцию для питания детей в дошкольных образовательных организациях/ под редакцией М.П. Могильного и В.А. Тутельяна.  -М.: ДеЛи плюс, 2016.-640с.</t>
  </si>
  <si>
    <t>Сборник рецептур на продукцию для обучающихся во всех образовательных учреждениях/Под ред.М.П. Могильного и В.А. Тутельяна.-М.:ДеЛи плюс,2017.-544 с.</t>
  </si>
  <si>
    <t>Единый сборник технологических нормативов, рецептур блюд и кулинарных изделий/сост. А.Я. Перевалов, Н.В. Тапешкина,- Изд-е 4-е доп, и испр. - Пермь, 2021. - 410 с.</t>
  </si>
  <si>
    <t>Сборник технических нормативов- Сборник рецептур на продукцию для обучающихся во всех образовательных учреждениях / Под редакцией В.А. Тутельяна и Д.Б. Никитюка-М.: ТД ДеЛи, 2022. - 245с.</t>
  </si>
  <si>
    <t>Допускаются отклонения в случае сбоев поставки в наименованиях по фруктам и напиткам, сезонные замены овощей и фруктов.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</si>
</sst>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2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theme="1"/>
      <name val="Arial"/>
      <family val="2"/>
      <charset val="204"/>
    </font>
    <font>
      <sz val="7"/>
      <name val="Tahoma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39" fontId="6" fillId="0" borderId="4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39" fontId="8" fillId="0" borderId="4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left" vertical="center" wrapText="1"/>
    </xf>
    <xf numFmtId="39" fontId="8" fillId="0" borderId="11" xfId="0" applyNumberFormat="1" applyFont="1" applyBorder="1" applyAlignment="1">
      <alignment horizontal="right" vertical="center" wrapText="1"/>
    </xf>
    <xf numFmtId="37" fontId="8" fillId="0" borderId="11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39" fontId="8" fillId="0" borderId="14" xfId="0" applyNumberFormat="1" applyFont="1" applyBorder="1" applyAlignment="1">
      <alignment horizontal="right" vertical="center" wrapText="1"/>
    </xf>
    <xf numFmtId="2" fontId="8" fillId="0" borderId="11" xfId="0" applyNumberFormat="1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164" fontId="9" fillId="0" borderId="7" xfId="0" applyNumberFormat="1" applyFont="1" applyBorder="1"/>
    <xf numFmtId="2" fontId="9" fillId="0" borderId="7" xfId="0" applyNumberFormat="1" applyFont="1" applyBorder="1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left" vertical="center" wrapText="1"/>
    </xf>
    <xf numFmtId="0" fontId="11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E41B1-8C65-4534-8D85-F73E8368AEB8}">
  <dimension ref="A1:H283"/>
  <sheetViews>
    <sheetView tabSelected="1" view="pageBreakPreview" zoomScale="90" zoomScaleNormal="90" zoomScaleSheetLayoutView="90" workbookViewId="0">
      <selection activeCell="A4" sqref="A1:XFD4"/>
    </sheetView>
  </sheetViews>
  <sheetFormatPr defaultRowHeight="15" x14ac:dyDescent="0.25"/>
  <cols>
    <col min="1" max="2" width="9.140625" customWidth="1"/>
    <col min="3" max="3" width="34.7109375" customWidth="1"/>
    <col min="4" max="4" width="7.28515625" style="26" customWidth="1"/>
    <col min="5" max="6" width="7.85546875" customWidth="1"/>
    <col min="7" max="7" width="9.85546875" customWidth="1"/>
    <col min="8" max="8" width="11.42578125" customWidth="1"/>
    <col min="259" max="259" width="34.7109375" customWidth="1"/>
    <col min="260" max="260" width="7.28515625" customWidth="1"/>
    <col min="261" max="262" width="7.85546875" customWidth="1"/>
    <col min="263" max="263" width="9.85546875" customWidth="1"/>
    <col min="264" max="264" width="11.42578125" customWidth="1"/>
    <col min="515" max="515" width="34.7109375" customWidth="1"/>
    <col min="516" max="516" width="7.28515625" customWidth="1"/>
    <col min="517" max="518" width="7.85546875" customWidth="1"/>
    <col min="519" max="519" width="9.85546875" customWidth="1"/>
    <col min="520" max="520" width="11.42578125" customWidth="1"/>
    <col min="771" max="771" width="34.7109375" customWidth="1"/>
    <col min="772" max="772" width="7.28515625" customWidth="1"/>
    <col min="773" max="774" width="7.85546875" customWidth="1"/>
    <col min="775" max="775" width="9.85546875" customWidth="1"/>
    <col min="776" max="776" width="11.42578125" customWidth="1"/>
    <col min="1027" max="1027" width="34.7109375" customWidth="1"/>
    <col min="1028" max="1028" width="7.28515625" customWidth="1"/>
    <col min="1029" max="1030" width="7.85546875" customWidth="1"/>
    <col min="1031" max="1031" width="9.85546875" customWidth="1"/>
    <col min="1032" max="1032" width="11.42578125" customWidth="1"/>
    <col min="1283" max="1283" width="34.7109375" customWidth="1"/>
    <col min="1284" max="1284" width="7.28515625" customWidth="1"/>
    <col min="1285" max="1286" width="7.85546875" customWidth="1"/>
    <col min="1287" max="1287" width="9.85546875" customWidth="1"/>
    <col min="1288" max="1288" width="11.42578125" customWidth="1"/>
    <col min="1539" max="1539" width="34.7109375" customWidth="1"/>
    <col min="1540" max="1540" width="7.28515625" customWidth="1"/>
    <col min="1541" max="1542" width="7.85546875" customWidth="1"/>
    <col min="1543" max="1543" width="9.85546875" customWidth="1"/>
    <col min="1544" max="1544" width="11.42578125" customWidth="1"/>
    <col min="1795" max="1795" width="34.7109375" customWidth="1"/>
    <col min="1796" max="1796" width="7.28515625" customWidth="1"/>
    <col min="1797" max="1798" width="7.85546875" customWidth="1"/>
    <col min="1799" max="1799" width="9.85546875" customWidth="1"/>
    <col min="1800" max="1800" width="11.42578125" customWidth="1"/>
    <col min="2051" max="2051" width="34.7109375" customWidth="1"/>
    <col min="2052" max="2052" width="7.28515625" customWidth="1"/>
    <col min="2053" max="2054" width="7.85546875" customWidth="1"/>
    <col min="2055" max="2055" width="9.85546875" customWidth="1"/>
    <col min="2056" max="2056" width="11.42578125" customWidth="1"/>
    <col min="2307" max="2307" width="34.7109375" customWidth="1"/>
    <col min="2308" max="2308" width="7.28515625" customWidth="1"/>
    <col min="2309" max="2310" width="7.85546875" customWidth="1"/>
    <col min="2311" max="2311" width="9.85546875" customWidth="1"/>
    <col min="2312" max="2312" width="11.42578125" customWidth="1"/>
    <col min="2563" max="2563" width="34.7109375" customWidth="1"/>
    <col min="2564" max="2564" width="7.28515625" customWidth="1"/>
    <col min="2565" max="2566" width="7.85546875" customWidth="1"/>
    <col min="2567" max="2567" width="9.85546875" customWidth="1"/>
    <col min="2568" max="2568" width="11.42578125" customWidth="1"/>
    <col min="2819" max="2819" width="34.7109375" customWidth="1"/>
    <col min="2820" max="2820" width="7.28515625" customWidth="1"/>
    <col min="2821" max="2822" width="7.85546875" customWidth="1"/>
    <col min="2823" max="2823" width="9.85546875" customWidth="1"/>
    <col min="2824" max="2824" width="11.42578125" customWidth="1"/>
    <col min="3075" max="3075" width="34.7109375" customWidth="1"/>
    <col min="3076" max="3076" width="7.28515625" customWidth="1"/>
    <col min="3077" max="3078" width="7.85546875" customWidth="1"/>
    <col min="3079" max="3079" width="9.85546875" customWidth="1"/>
    <col min="3080" max="3080" width="11.42578125" customWidth="1"/>
    <col min="3331" max="3331" width="34.7109375" customWidth="1"/>
    <col min="3332" max="3332" width="7.28515625" customWidth="1"/>
    <col min="3333" max="3334" width="7.85546875" customWidth="1"/>
    <col min="3335" max="3335" width="9.85546875" customWidth="1"/>
    <col min="3336" max="3336" width="11.42578125" customWidth="1"/>
    <col min="3587" max="3587" width="34.7109375" customWidth="1"/>
    <col min="3588" max="3588" width="7.28515625" customWidth="1"/>
    <col min="3589" max="3590" width="7.85546875" customWidth="1"/>
    <col min="3591" max="3591" width="9.85546875" customWidth="1"/>
    <col min="3592" max="3592" width="11.42578125" customWidth="1"/>
    <col min="3843" max="3843" width="34.7109375" customWidth="1"/>
    <col min="3844" max="3844" width="7.28515625" customWidth="1"/>
    <col min="3845" max="3846" width="7.85546875" customWidth="1"/>
    <col min="3847" max="3847" width="9.85546875" customWidth="1"/>
    <col min="3848" max="3848" width="11.42578125" customWidth="1"/>
    <col min="4099" max="4099" width="34.7109375" customWidth="1"/>
    <col min="4100" max="4100" width="7.28515625" customWidth="1"/>
    <col min="4101" max="4102" width="7.85546875" customWidth="1"/>
    <col min="4103" max="4103" width="9.85546875" customWidth="1"/>
    <col min="4104" max="4104" width="11.42578125" customWidth="1"/>
    <col min="4355" max="4355" width="34.7109375" customWidth="1"/>
    <col min="4356" max="4356" width="7.28515625" customWidth="1"/>
    <col min="4357" max="4358" width="7.85546875" customWidth="1"/>
    <col min="4359" max="4359" width="9.85546875" customWidth="1"/>
    <col min="4360" max="4360" width="11.42578125" customWidth="1"/>
    <col min="4611" max="4611" width="34.7109375" customWidth="1"/>
    <col min="4612" max="4612" width="7.28515625" customWidth="1"/>
    <col min="4613" max="4614" width="7.85546875" customWidth="1"/>
    <col min="4615" max="4615" width="9.85546875" customWidth="1"/>
    <col min="4616" max="4616" width="11.42578125" customWidth="1"/>
    <col min="4867" max="4867" width="34.7109375" customWidth="1"/>
    <col min="4868" max="4868" width="7.28515625" customWidth="1"/>
    <col min="4869" max="4870" width="7.85546875" customWidth="1"/>
    <col min="4871" max="4871" width="9.85546875" customWidth="1"/>
    <col min="4872" max="4872" width="11.42578125" customWidth="1"/>
    <col min="5123" max="5123" width="34.7109375" customWidth="1"/>
    <col min="5124" max="5124" width="7.28515625" customWidth="1"/>
    <col min="5125" max="5126" width="7.85546875" customWidth="1"/>
    <col min="5127" max="5127" width="9.85546875" customWidth="1"/>
    <col min="5128" max="5128" width="11.42578125" customWidth="1"/>
    <col min="5379" max="5379" width="34.7109375" customWidth="1"/>
    <col min="5380" max="5380" width="7.28515625" customWidth="1"/>
    <col min="5381" max="5382" width="7.85546875" customWidth="1"/>
    <col min="5383" max="5383" width="9.85546875" customWidth="1"/>
    <col min="5384" max="5384" width="11.42578125" customWidth="1"/>
    <col min="5635" max="5635" width="34.7109375" customWidth="1"/>
    <col min="5636" max="5636" width="7.28515625" customWidth="1"/>
    <col min="5637" max="5638" width="7.85546875" customWidth="1"/>
    <col min="5639" max="5639" width="9.85546875" customWidth="1"/>
    <col min="5640" max="5640" width="11.42578125" customWidth="1"/>
    <col min="5891" max="5891" width="34.7109375" customWidth="1"/>
    <col min="5892" max="5892" width="7.28515625" customWidth="1"/>
    <col min="5893" max="5894" width="7.85546875" customWidth="1"/>
    <col min="5895" max="5895" width="9.85546875" customWidth="1"/>
    <col min="5896" max="5896" width="11.42578125" customWidth="1"/>
    <col min="6147" max="6147" width="34.7109375" customWidth="1"/>
    <col min="6148" max="6148" width="7.28515625" customWidth="1"/>
    <col min="6149" max="6150" width="7.85546875" customWidth="1"/>
    <col min="6151" max="6151" width="9.85546875" customWidth="1"/>
    <col min="6152" max="6152" width="11.42578125" customWidth="1"/>
    <col min="6403" max="6403" width="34.7109375" customWidth="1"/>
    <col min="6404" max="6404" width="7.28515625" customWidth="1"/>
    <col min="6405" max="6406" width="7.85546875" customWidth="1"/>
    <col min="6407" max="6407" width="9.85546875" customWidth="1"/>
    <col min="6408" max="6408" width="11.42578125" customWidth="1"/>
    <col min="6659" max="6659" width="34.7109375" customWidth="1"/>
    <col min="6660" max="6660" width="7.28515625" customWidth="1"/>
    <col min="6661" max="6662" width="7.85546875" customWidth="1"/>
    <col min="6663" max="6663" width="9.85546875" customWidth="1"/>
    <col min="6664" max="6664" width="11.42578125" customWidth="1"/>
    <col min="6915" max="6915" width="34.7109375" customWidth="1"/>
    <col min="6916" max="6916" width="7.28515625" customWidth="1"/>
    <col min="6917" max="6918" width="7.85546875" customWidth="1"/>
    <col min="6919" max="6919" width="9.85546875" customWidth="1"/>
    <col min="6920" max="6920" width="11.42578125" customWidth="1"/>
    <col min="7171" max="7171" width="34.7109375" customWidth="1"/>
    <col min="7172" max="7172" width="7.28515625" customWidth="1"/>
    <col min="7173" max="7174" width="7.85546875" customWidth="1"/>
    <col min="7175" max="7175" width="9.85546875" customWidth="1"/>
    <col min="7176" max="7176" width="11.42578125" customWidth="1"/>
    <col min="7427" max="7427" width="34.7109375" customWidth="1"/>
    <col min="7428" max="7428" width="7.28515625" customWidth="1"/>
    <col min="7429" max="7430" width="7.85546875" customWidth="1"/>
    <col min="7431" max="7431" width="9.85546875" customWidth="1"/>
    <col min="7432" max="7432" width="11.42578125" customWidth="1"/>
    <col min="7683" max="7683" width="34.7109375" customWidth="1"/>
    <col min="7684" max="7684" width="7.28515625" customWidth="1"/>
    <col min="7685" max="7686" width="7.85546875" customWidth="1"/>
    <col min="7687" max="7687" width="9.85546875" customWidth="1"/>
    <col min="7688" max="7688" width="11.42578125" customWidth="1"/>
    <col min="7939" max="7939" width="34.7109375" customWidth="1"/>
    <col min="7940" max="7940" width="7.28515625" customWidth="1"/>
    <col min="7941" max="7942" width="7.85546875" customWidth="1"/>
    <col min="7943" max="7943" width="9.85546875" customWidth="1"/>
    <col min="7944" max="7944" width="11.42578125" customWidth="1"/>
    <col min="8195" max="8195" width="34.7109375" customWidth="1"/>
    <col min="8196" max="8196" width="7.28515625" customWidth="1"/>
    <col min="8197" max="8198" width="7.85546875" customWidth="1"/>
    <col min="8199" max="8199" width="9.85546875" customWidth="1"/>
    <col min="8200" max="8200" width="11.42578125" customWidth="1"/>
    <col min="8451" max="8451" width="34.7109375" customWidth="1"/>
    <col min="8452" max="8452" width="7.28515625" customWidth="1"/>
    <col min="8453" max="8454" width="7.85546875" customWidth="1"/>
    <col min="8455" max="8455" width="9.85546875" customWidth="1"/>
    <col min="8456" max="8456" width="11.42578125" customWidth="1"/>
    <col min="8707" max="8707" width="34.7109375" customWidth="1"/>
    <col min="8708" max="8708" width="7.28515625" customWidth="1"/>
    <col min="8709" max="8710" width="7.85546875" customWidth="1"/>
    <col min="8711" max="8711" width="9.85546875" customWidth="1"/>
    <col min="8712" max="8712" width="11.42578125" customWidth="1"/>
    <col min="8963" max="8963" width="34.7109375" customWidth="1"/>
    <col min="8964" max="8964" width="7.28515625" customWidth="1"/>
    <col min="8965" max="8966" width="7.85546875" customWidth="1"/>
    <col min="8967" max="8967" width="9.85546875" customWidth="1"/>
    <col min="8968" max="8968" width="11.42578125" customWidth="1"/>
    <col min="9219" max="9219" width="34.7109375" customWidth="1"/>
    <col min="9220" max="9220" width="7.28515625" customWidth="1"/>
    <col min="9221" max="9222" width="7.85546875" customWidth="1"/>
    <col min="9223" max="9223" width="9.85546875" customWidth="1"/>
    <col min="9224" max="9224" width="11.42578125" customWidth="1"/>
    <col min="9475" max="9475" width="34.7109375" customWidth="1"/>
    <col min="9476" max="9476" width="7.28515625" customWidth="1"/>
    <col min="9477" max="9478" width="7.85546875" customWidth="1"/>
    <col min="9479" max="9479" width="9.85546875" customWidth="1"/>
    <col min="9480" max="9480" width="11.42578125" customWidth="1"/>
    <col min="9731" max="9731" width="34.7109375" customWidth="1"/>
    <col min="9732" max="9732" width="7.28515625" customWidth="1"/>
    <col min="9733" max="9734" width="7.85546875" customWidth="1"/>
    <col min="9735" max="9735" width="9.85546875" customWidth="1"/>
    <col min="9736" max="9736" width="11.42578125" customWidth="1"/>
    <col min="9987" max="9987" width="34.7109375" customWidth="1"/>
    <col min="9988" max="9988" width="7.28515625" customWidth="1"/>
    <col min="9989" max="9990" width="7.85546875" customWidth="1"/>
    <col min="9991" max="9991" width="9.85546875" customWidth="1"/>
    <col min="9992" max="9992" width="11.42578125" customWidth="1"/>
    <col min="10243" max="10243" width="34.7109375" customWidth="1"/>
    <col min="10244" max="10244" width="7.28515625" customWidth="1"/>
    <col min="10245" max="10246" width="7.85546875" customWidth="1"/>
    <col min="10247" max="10247" width="9.85546875" customWidth="1"/>
    <col min="10248" max="10248" width="11.42578125" customWidth="1"/>
    <col min="10499" max="10499" width="34.7109375" customWidth="1"/>
    <col min="10500" max="10500" width="7.28515625" customWidth="1"/>
    <col min="10501" max="10502" width="7.85546875" customWidth="1"/>
    <col min="10503" max="10503" width="9.85546875" customWidth="1"/>
    <col min="10504" max="10504" width="11.42578125" customWidth="1"/>
    <col min="10755" max="10755" width="34.7109375" customWidth="1"/>
    <col min="10756" max="10756" width="7.28515625" customWidth="1"/>
    <col min="10757" max="10758" width="7.85546875" customWidth="1"/>
    <col min="10759" max="10759" width="9.85546875" customWidth="1"/>
    <col min="10760" max="10760" width="11.42578125" customWidth="1"/>
    <col min="11011" max="11011" width="34.7109375" customWidth="1"/>
    <col min="11012" max="11012" width="7.28515625" customWidth="1"/>
    <col min="11013" max="11014" width="7.85546875" customWidth="1"/>
    <col min="11015" max="11015" width="9.85546875" customWidth="1"/>
    <col min="11016" max="11016" width="11.42578125" customWidth="1"/>
    <col min="11267" max="11267" width="34.7109375" customWidth="1"/>
    <col min="11268" max="11268" width="7.28515625" customWidth="1"/>
    <col min="11269" max="11270" width="7.85546875" customWidth="1"/>
    <col min="11271" max="11271" width="9.85546875" customWidth="1"/>
    <col min="11272" max="11272" width="11.42578125" customWidth="1"/>
    <col min="11523" max="11523" width="34.7109375" customWidth="1"/>
    <col min="11524" max="11524" width="7.28515625" customWidth="1"/>
    <col min="11525" max="11526" width="7.85546875" customWidth="1"/>
    <col min="11527" max="11527" width="9.85546875" customWidth="1"/>
    <col min="11528" max="11528" width="11.42578125" customWidth="1"/>
    <col min="11779" max="11779" width="34.7109375" customWidth="1"/>
    <col min="11780" max="11780" width="7.28515625" customWidth="1"/>
    <col min="11781" max="11782" width="7.85546875" customWidth="1"/>
    <col min="11783" max="11783" width="9.85546875" customWidth="1"/>
    <col min="11784" max="11784" width="11.42578125" customWidth="1"/>
    <col min="12035" max="12035" width="34.7109375" customWidth="1"/>
    <col min="12036" max="12036" width="7.28515625" customWidth="1"/>
    <col min="12037" max="12038" width="7.85546875" customWidth="1"/>
    <col min="12039" max="12039" width="9.85546875" customWidth="1"/>
    <col min="12040" max="12040" width="11.42578125" customWidth="1"/>
    <col min="12291" max="12291" width="34.7109375" customWidth="1"/>
    <col min="12292" max="12292" width="7.28515625" customWidth="1"/>
    <col min="12293" max="12294" width="7.85546875" customWidth="1"/>
    <col min="12295" max="12295" width="9.85546875" customWidth="1"/>
    <col min="12296" max="12296" width="11.42578125" customWidth="1"/>
    <col min="12547" max="12547" width="34.7109375" customWidth="1"/>
    <col min="12548" max="12548" width="7.28515625" customWidth="1"/>
    <col min="12549" max="12550" width="7.85546875" customWidth="1"/>
    <col min="12551" max="12551" width="9.85546875" customWidth="1"/>
    <col min="12552" max="12552" width="11.42578125" customWidth="1"/>
    <col min="12803" max="12803" width="34.7109375" customWidth="1"/>
    <col min="12804" max="12804" width="7.28515625" customWidth="1"/>
    <col min="12805" max="12806" width="7.85546875" customWidth="1"/>
    <col min="12807" max="12807" width="9.85546875" customWidth="1"/>
    <col min="12808" max="12808" width="11.42578125" customWidth="1"/>
    <col min="13059" max="13059" width="34.7109375" customWidth="1"/>
    <col min="13060" max="13060" width="7.28515625" customWidth="1"/>
    <col min="13061" max="13062" width="7.85546875" customWidth="1"/>
    <col min="13063" max="13063" width="9.85546875" customWidth="1"/>
    <col min="13064" max="13064" width="11.42578125" customWidth="1"/>
    <col min="13315" max="13315" width="34.7109375" customWidth="1"/>
    <col min="13316" max="13316" width="7.28515625" customWidth="1"/>
    <col min="13317" max="13318" width="7.85546875" customWidth="1"/>
    <col min="13319" max="13319" width="9.85546875" customWidth="1"/>
    <col min="13320" max="13320" width="11.42578125" customWidth="1"/>
    <col min="13571" max="13571" width="34.7109375" customWidth="1"/>
    <col min="13572" max="13572" width="7.28515625" customWidth="1"/>
    <col min="13573" max="13574" width="7.85546875" customWidth="1"/>
    <col min="13575" max="13575" width="9.85546875" customWidth="1"/>
    <col min="13576" max="13576" width="11.42578125" customWidth="1"/>
    <col min="13827" max="13827" width="34.7109375" customWidth="1"/>
    <col min="13828" max="13828" width="7.28515625" customWidth="1"/>
    <col min="13829" max="13830" width="7.85546875" customWidth="1"/>
    <col min="13831" max="13831" width="9.85546875" customWidth="1"/>
    <col min="13832" max="13832" width="11.42578125" customWidth="1"/>
    <col min="14083" max="14083" width="34.7109375" customWidth="1"/>
    <col min="14084" max="14084" width="7.28515625" customWidth="1"/>
    <col min="14085" max="14086" width="7.85546875" customWidth="1"/>
    <col min="14087" max="14087" width="9.85546875" customWidth="1"/>
    <col min="14088" max="14088" width="11.42578125" customWidth="1"/>
    <col min="14339" max="14339" width="34.7109375" customWidth="1"/>
    <col min="14340" max="14340" width="7.28515625" customWidth="1"/>
    <col min="14341" max="14342" width="7.85546875" customWidth="1"/>
    <col min="14343" max="14343" width="9.85546875" customWidth="1"/>
    <col min="14344" max="14344" width="11.42578125" customWidth="1"/>
    <col min="14595" max="14595" width="34.7109375" customWidth="1"/>
    <col min="14596" max="14596" width="7.28515625" customWidth="1"/>
    <col min="14597" max="14598" width="7.85546875" customWidth="1"/>
    <col min="14599" max="14599" width="9.85546875" customWidth="1"/>
    <col min="14600" max="14600" width="11.42578125" customWidth="1"/>
    <col min="14851" max="14851" width="34.7109375" customWidth="1"/>
    <col min="14852" max="14852" width="7.28515625" customWidth="1"/>
    <col min="14853" max="14854" width="7.85546875" customWidth="1"/>
    <col min="14855" max="14855" width="9.85546875" customWidth="1"/>
    <col min="14856" max="14856" width="11.42578125" customWidth="1"/>
    <col min="15107" max="15107" width="34.7109375" customWidth="1"/>
    <col min="15108" max="15108" width="7.28515625" customWidth="1"/>
    <col min="15109" max="15110" width="7.85546875" customWidth="1"/>
    <col min="15111" max="15111" width="9.85546875" customWidth="1"/>
    <col min="15112" max="15112" width="11.42578125" customWidth="1"/>
    <col min="15363" max="15363" width="34.7109375" customWidth="1"/>
    <col min="15364" max="15364" width="7.28515625" customWidth="1"/>
    <col min="15365" max="15366" width="7.85546875" customWidth="1"/>
    <col min="15367" max="15367" width="9.85546875" customWidth="1"/>
    <col min="15368" max="15368" width="11.42578125" customWidth="1"/>
    <col min="15619" max="15619" width="34.7109375" customWidth="1"/>
    <col min="15620" max="15620" width="7.28515625" customWidth="1"/>
    <col min="15621" max="15622" width="7.85546875" customWidth="1"/>
    <col min="15623" max="15623" width="9.85546875" customWidth="1"/>
    <col min="15624" max="15624" width="11.42578125" customWidth="1"/>
    <col min="15875" max="15875" width="34.7109375" customWidth="1"/>
    <col min="15876" max="15876" width="7.28515625" customWidth="1"/>
    <col min="15877" max="15878" width="7.85546875" customWidth="1"/>
    <col min="15879" max="15879" width="9.85546875" customWidth="1"/>
    <col min="15880" max="15880" width="11.42578125" customWidth="1"/>
    <col min="16131" max="16131" width="34.7109375" customWidth="1"/>
    <col min="16132" max="16132" width="7.28515625" customWidth="1"/>
    <col min="16133" max="16134" width="7.85546875" customWidth="1"/>
    <col min="16135" max="16135" width="9.85546875" customWidth="1"/>
    <col min="16136" max="16136" width="11.42578125" customWidth="1"/>
  </cols>
  <sheetData>
    <row r="1" spans="1:8" ht="60.75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</row>
    <row r="2" spans="1:8" ht="19.149999999999999" customHeight="1" x14ac:dyDescent="0.25">
      <c r="A2" s="57" t="s">
        <v>1</v>
      </c>
      <c r="B2" s="58"/>
      <c r="C2" s="58"/>
      <c r="D2" s="58"/>
      <c r="E2" s="58"/>
      <c r="F2" s="58"/>
      <c r="G2" s="58"/>
      <c r="H2" s="59"/>
    </row>
    <row r="3" spans="1:8" ht="12.95" customHeight="1" x14ac:dyDescent="0.25">
      <c r="A3" s="60" t="s">
        <v>2</v>
      </c>
      <c r="B3" s="60" t="s">
        <v>3</v>
      </c>
      <c r="C3" s="60" t="s">
        <v>4</v>
      </c>
      <c r="D3" s="60" t="s">
        <v>5</v>
      </c>
      <c r="E3" s="60" t="s">
        <v>6</v>
      </c>
      <c r="F3" s="60"/>
      <c r="G3" s="60"/>
      <c r="H3" s="61" t="s">
        <v>7</v>
      </c>
    </row>
    <row r="4" spans="1:8" ht="33.75" customHeight="1" x14ac:dyDescent="0.25">
      <c r="A4" s="60"/>
      <c r="B4" s="60"/>
      <c r="C4" s="60"/>
      <c r="D4" s="60"/>
      <c r="E4" s="1" t="s">
        <v>8</v>
      </c>
      <c r="F4" s="1" t="s">
        <v>9</v>
      </c>
      <c r="G4" s="1" t="s">
        <v>10</v>
      </c>
      <c r="H4" s="61"/>
    </row>
    <row r="5" spans="1:8" ht="14.25" customHeight="1" x14ac:dyDescent="0.25">
      <c r="A5" s="52" t="s">
        <v>11</v>
      </c>
      <c r="B5" s="53"/>
      <c r="C5" s="53"/>
      <c r="D5" s="53"/>
      <c r="E5" s="53"/>
      <c r="F5" s="53"/>
      <c r="G5" s="53"/>
      <c r="H5" s="53"/>
    </row>
    <row r="6" spans="1:8" ht="22.15" customHeight="1" x14ac:dyDescent="0.25">
      <c r="A6" s="2" t="s">
        <v>12</v>
      </c>
      <c r="B6" s="3" t="s">
        <v>13</v>
      </c>
      <c r="C6" s="4" t="s">
        <v>14</v>
      </c>
      <c r="D6" s="5">
        <v>150</v>
      </c>
      <c r="E6" s="6">
        <v>4.38</v>
      </c>
      <c r="F6" s="6">
        <v>8.08</v>
      </c>
      <c r="G6" s="6">
        <v>11.83</v>
      </c>
      <c r="H6" s="6">
        <v>164.33</v>
      </c>
    </row>
    <row r="7" spans="1:8" ht="22.15" customHeight="1" x14ac:dyDescent="0.25">
      <c r="A7" s="2" t="s">
        <v>15</v>
      </c>
      <c r="B7" s="3" t="s">
        <v>16</v>
      </c>
      <c r="C7" s="7" t="s">
        <v>17</v>
      </c>
      <c r="D7" s="5">
        <v>20</v>
      </c>
      <c r="E7" s="6">
        <v>1.5</v>
      </c>
      <c r="F7" s="6">
        <v>0.54</v>
      </c>
      <c r="G7" s="6">
        <v>10.6</v>
      </c>
      <c r="H7" s="6">
        <v>53.6</v>
      </c>
    </row>
    <row r="8" spans="1:8" ht="22.15" customHeight="1" x14ac:dyDescent="0.25">
      <c r="A8" s="2" t="s">
        <v>18</v>
      </c>
      <c r="B8" s="3" t="s">
        <v>19</v>
      </c>
      <c r="C8" s="7" t="s">
        <v>20</v>
      </c>
      <c r="D8" s="5">
        <v>180</v>
      </c>
      <c r="E8" s="6">
        <v>2.08</v>
      </c>
      <c r="F8" s="6">
        <v>1.7</v>
      </c>
      <c r="G8" s="6">
        <v>11.76</v>
      </c>
      <c r="H8" s="6">
        <v>73.349999999999994</v>
      </c>
    </row>
    <row r="9" spans="1:8" ht="11.85" customHeight="1" x14ac:dyDescent="0.25">
      <c r="A9" s="36" t="s">
        <v>21</v>
      </c>
      <c r="B9" s="41"/>
      <c r="C9" s="42"/>
      <c r="D9" s="8">
        <f>SUM(D6:D8)</f>
        <v>350</v>
      </c>
      <c r="E9" s="9">
        <f>SUM(E6:E8)</f>
        <v>7.96</v>
      </c>
      <c r="F9" s="9">
        <f>SUM(F6:F8)</f>
        <v>10.32</v>
      </c>
      <c r="G9" s="9">
        <f>SUM(G6:G8)</f>
        <v>34.19</v>
      </c>
      <c r="H9" s="9">
        <f>SUM(H6:H8)</f>
        <v>291.27999999999997</v>
      </c>
    </row>
    <row r="10" spans="1:8" ht="14.25" customHeight="1" x14ac:dyDescent="0.25">
      <c r="A10" s="28" t="s">
        <v>22</v>
      </c>
      <c r="B10" s="29"/>
      <c r="C10" s="29"/>
      <c r="D10" s="29"/>
      <c r="E10" s="29"/>
      <c r="F10" s="29"/>
      <c r="G10" s="29"/>
      <c r="H10" s="29"/>
    </row>
    <row r="11" spans="1:8" ht="22.15" customHeight="1" x14ac:dyDescent="0.25">
      <c r="A11" s="2" t="s">
        <v>23</v>
      </c>
      <c r="B11" s="3" t="s">
        <v>24</v>
      </c>
      <c r="C11" s="10" t="s">
        <v>25</v>
      </c>
      <c r="D11" s="5">
        <v>150</v>
      </c>
      <c r="E11" s="6">
        <v>0.75</v>
      </c>
      <c r="F11" s="6">
        <v>0.15</v>
      </c>
      <c r="G11" s="6">
        <v>15.15</v>
      </c>
      <c r="H11" s="6">
        <v>69</v>
      </c>
    </row>
    <row r="12" spans="1:8" ht="11.85" customHeight="1" x14ac:dyDescent="0.25">
      <c r="A12" s="54" t="s">
        <v>21</v>
      </c>
      <c r="B12" s="55"/>
      <c r="C12" s="55"/>
      <c r="D12" s="8">
        <f>D11</f>
        <v>150</v>
      </c>
      <c r="E12" s="9">
        <f>E11</f>
        <v>0.75</v>
      </c>
      <c r="F12" s="9">
        <f>F11</f>
        <v>0.15</v>
      </c>
      <c r="G12" s="9">
        <f>G11</f>
        <v>15.15</v>
      </c>
      <c r="H12" s="9">
        <f>H11</f>
        <v>69</v>
      </c>
    </row>
    <row r="13" spans="1:8" ht="14.25" customHeight="1" x14ac:dyDescent="0.25">
      <c r="A13" s="28" t="s">
        <v>26</v>
      </c>
      <c r="B13" s="29"/>
      <c r="C13" s="29"/>
      <c r="D13" s="29"/>
      <c r="E13" s="29"/>
      <c r="F13" s="29"/>
      <c r="G13" s="29"/>
      <c r="H13" s="29"/>
    </row>
    <row r="14" spans="1:8" ht="22.15" customHeight="1" x14ac:dyDescent="0.25">
      <c r="A14" s="2" t="s">
        <v>27</v>
      </c>
      <c r="B14" s="3" t="s">
        <v>28</v>
      </c>
      <c r="C14" s="10" t="s">
        <v>29</v>
      </c>
      <c r="D14" s="5">
        <v>40</v>
      </c>
      <c r="E14" s="6">
        <v>0.28000000000000003</v>
      </c>
      <c r="F14" s="6">
        <v>0.04</v>
      </c>
      <c r="G14" s="6">
        <v>0.76</v>
      </c>
      <c r="H14" s="6">
        <v>4.8</v>
      </c>
    </row>
    <row r="15" spans="1:8" ht="22.15" customHeight="1" x14ac:dyDescent="0.25">
      <c r="A15" s="2" t="s">
        <v>30</v>
      </c>
      <c r="B15" s="3" t="s">
        <v>31</v>
      </c>
      <c r="C15" s="10" t="s">
        <v>32</v>
      </c>
      <c r="D15" s="5">
        <v>180</v>
      </c>
      <c r="E15" s="6">
        <v>2.23</v>
      </c>
      <c r="F15" s="6">
        <v>6.3</v>
      </c>
      <c r="G15" s="6">
        <v>8.59</v>
      </c>
      <c r="H15" s="6">
        <v>105.44</v>
      </c>
    </row>
    <row r="16" spans="1:8" ht="22.15" customHeight="1" x14ac:dyDescent="0.25">
      <c r="A16" s="2" t="s">
        <v>33</v>
      </c>
      <c r="B16" s="3" t="s">
        <v>34</v>
      </c>
      <c r="C16" s="7" t="s">
        <v>35</v>
      </c>
      <c r="D16" s="5">
        <v>60</v>
      </c>
      <c r="E16" s="6">
        <v>6.61</v>
      </c>
      <c r="F16" s="6">
        <v>4.8099999999999996</v>
      </c>
      <c r="G16" s="6">
        <v>3.22</v>
      </c>
      <c r="H16" s="6">
        <v>91.5</v>
      </c>
    </row>
    <row r="17" spans="1:8" ht="22.15" customHeight="1" x14ac:dyDescent="0.25">
      <c r="A17" s="2" t="s">
        <v>36</v>
      </c>
      <c r="B17" s="3" t="s">
        <v>37</v>
      </c>
      <c r="C17" s="7" t="s">
        <v>38</v>
      </c>
      <c r="D17" s="5">
        <v>120</v>
      </c>
      <c r="E17" s="6">
        <v>1.73</v>
      </c>
      <c r="F17" s="6">
        <v>7.12</v>
      </c>
      <c r="G17" s="6">
        <v>19.489999999999998</v>
      </c>
      <c r="H17" s="6">
        <v>130.80000000000001</v>
      </c>
    </row>
    <row r="18" spans="1:8" ht="22.15" customHeight="1" x14ac:dyDescent="0.25">
      <c r="A18" s="2" t="s">
        <v>39</v>
      </c>
      <c r="B18" s="3" t="s">
        <v>40</v>
      </c>
      <c r="C18" s="7" t="s">
        <v>41</v>
      </c>
      <c r="D18" s="5">
        <v>20</v>
      </c>
      <c r="E18" s="6">
        <v>1.3</v>
      </c>
      <c r="F18" s="6">
        <v>0.22</v>
      </c>
      <c r="G18" s="6">
        <v>9.26</v>
      </c>
      <c r="H18" s="6">
        <v>44.2</v>
      </c>
    </row>
    <row r="19" spans="1:8" ht="22.15" customHeight="1" x14ac:dyDescent="0.25">
      <c r="A19" s="2" t="s">
        <v>15</v>
      </c>
      <c r="B19" s="3" t="s">
        <v>16</v>
      </c>
      <c r="C19" s="7" t="s">
        <v>17</v>
      </c>
      <c r="D19" s="5">
        <v>20</v>
      </c>
      <c r="E19" s="6">
        <v>1.5</v>
      </c>
      <c r="F19" s="6">
        <v>0.54</v>
      </c>
      <c r="G19" s="6">
        <v>10.6</v>
      </c>
      <c r="H19" s="6">
        <v>53.6</v>
      </c>
    </row>
    <row r="20" spans="1:8" ht="22.15" customHeight="1" x14ac:dyDescent="0.25">
      <c r="A20" s="2" t="s">
        <v>42</v>
      </c>
      <c r="B20" s="3" t="s">
        <v>43</v>
      </c>
      <c r="C20" s="7" t="s">
        <v>44</v>
      </c>
      <c r="D20" s="5">
        <v>150</v>
      </c>
      <c r="E20" s="6">
        <v>0.51</v>
      </c>
      <c r="F20" s="6">
        <v>0.21</v>
      </c>
      <c r="G20" s="6">
        <v>13.94</v>
      </c>
      <c r="H20" s="6">
        <v>69.33</v>
      </c>
    </row>
    <row r="21" spans="1:8" ht="11.85" customHeight="1" x14ac:dyDescent="0.25">
      <c r="A21" s="36" t="s">
        <v>21</v>
      </c>
      <c r="B21" s="41"/>
      <c r="C21" s="42"/>
      <c r="D21" s="8">
        <f>SUM(D14:D20)</f>
        <v>590</v>
      </c>
      <c r="E21" s="9">
        <f>SUM(E14:E20)</f>
        <v>14.160000000000002</v>
      </c>
      <c r="F21" s="9">
        <f>SUM(F14:F20)</f>
        <v>19.239999999999998</v>
      </c>
      <c r="G21" s="9">
        <f>SUM(G14:G20)</f>
        <v>65.86</v>
      </c>
      <c r="H21" s="9">
        <f>SUM(H14:H20)</f>
        <v>499.67</v>
      </c>
    </row>
    <row r="22" spans="1:8" ht="14.25" customHeight="1" x14ac:dyDescent="0.25">
      <c r="A22" s="28" t="s">
        <v>45</v>
      </c>
      <c r="B22" s="29"/>
      <c r="C22" s="29"/>
      <c r="D22" s="29"/>
      <c r="E22" s="29"/>
      <c r="F22" s="29"/>
      <c r="G22" s="29"/>
      <c r="H22" s="29"/>
    </row>
    <row r="23" spans="1:8" ht="22.15" customHeight="1" x14ac:dyDescent="0.25">
      <c r="A23" s="2" t="s">
        <v>46</v>
      </c>
      <c r="B23" s="3" t="s">
        <v>47</v>
      </c>
      <c r="C23" s="7" t="s">
        <v>48</v>
      </c>
      <c r="D23" s="5">
        <v>160</v>
      </c>
      <c r="E23" s="6">
        <v>9.77</v>
      </c>
      <c r="F23" s="6">
        <v>13.73</v>
      </c>
      <c r="G23" s="6">
        <v>16.3</v>
      </c>
      <c r="H23" s="6">
        <v>218.29</v>
      </c>
    </row>
    <row r="24" spans="1:8" ht="22.15" customHeight="1" x14ac:dyDescent="0.25">
      <c r="A24" s="2" t="s">
        <v>39</v>
      </c>
      <c r="B24" s="5" t="s">
        <v>49</v>
      </c>
      <c r="C24" s="7" t="s">
        <v>41</v>
      </c>
      <c r="D24" s="5">
        <v>20</v>
      </c>
      <c r="E24" s="6">
        <v>1.3</v>
      </c>
      <c r="F24" s="6">
        <v>0.22</v>
      </c>
      <c r="G24" s="6">
        <v>9.26</v>
      </c>
      <c r="H24" s="6">
        <v>44.2</v>
      </c>
    </row>
    <row r="25" spans="1:8" ht="22.15" customHeight="1" x14ac:dyDescent="0.25">
      <c r="A25" s="2" t="s">
        <v>50</v>
      </c>
      <c r="B25" s="3" t="s">
        <v>51</v>
      </c>
      <c r="C25" s="7" t="s">
        <v>52</v>
      </c>
      <c r="D25" s="5">
        <v>180</v>
      </c>
      <c r="E25" s="6">
        <v>0.1</v>
      </c>
      <c r="F25" s="6">
        <v>0</v>
      </c>
      <c r="G25" s="6">
        <v>6.2</v>
      </c>
      <c r="H25" s="6">
        <v>25.18</v>
      </c>
    </row>
    <row r="26" spans="1:8" ht="22.15" customHeight="1" x14ac:dyDescent="0.25">
      <c r="A26" s="2" t="s">
        <v>53</v>
      </c>
      <c r="B26" s="3" t="s">
        <v>54</v>
      </c>
      <c r="C26" s="7" t="s">
        <v>55</v>
      </c>
      <c r="D26" s="5">
        <v>40</v>
      </c>
      <c r="E26" s="6">
        <v>2.56</v>
      </c>
      <c r="F26" s="6">
        <v>2.4</v>
      </c>
      <c r="G26" s="6">
        <v>23.36</v>
      </c>
      <c r="H26" s="6">
        <v>125.6</v>
      </c>
    </row>
    <row r="27" spans="1:8" ht="11.85" customHeight="1" x14ac:dyDescent="0.25">
      <c r="A27" s="36" t="s">
        <v>21</v>
      </c>
      <c r="B27" s="41"/>
      <c r="C27" s="42"/>
      <c r="D27" s="8">
        <f>SUM(D23:D26)</f>
        <v>400</v>
      </c>
      <c r="E27" s="11">
        <f>SUM(E23:E26)</f>
        <v>13.73</v>
      </c>
      <c r="F27" s="11">
        <f>SUM(F23:F26)</f>
        <v>16.350000000000001</v>
      </c>
      <c r="G27" s="11">
        <f>SUM(G23:G26)</f>
        <v>55.120000000000005</v>
      </c>
      <c r="H27" s="11">
        <f>SUM(H23:H26)</f>
        <v>413.27</v>
      </c>
    </row>
    <row r="28" spans="1:8" ht="11.85" customHeight="1" x14ac:dyDescent="0.25">
      <c r="A28" s="33" t="s">
        <v>56</v>
      </c>
      <c r="B28" s="34"/>
      <c r="C28" s="34"/>
      <c r="D28" s="35"/>
      <c r="E28" s="9">
        <f>E9+E12+E21+E27</f>
        <v>36.600000000000009</v>
      </c>
      <c r="F28" s="9">
        <f>F9+F12+F21+F27</f>
        <v>46.06</v>
      </c>
      <c r="G28" s="9">
        <f>G9+G12+G21+G27</f>
        <v>170.32</v>
      </c>
      <c r="H28" s="9">
        <f>H9+H12+H21+H27</f>
        <v>1273.22</v>
      </c>
    </row>
    <row r="29" spans="1:8" ht="19.149999999999999" customHeight="1" x14ac:dyDescent="0.25">
      <c r="A29" s="43" t="s">
        <v>57</v>
      </c>
      <c r="B29" s="44"/>
      <c r="C29" s="44"/>
      <c r="D29" s="44"/>
      <c r="E29" s="44"/>
      <c r="F29" s="44"/>
      <c r="G29" s="44"/>
      <c r="H29" s="45"/>
    </row>
    <row r="30" spans="1:8" ht="14.25" customHeight="1" x14ac:dyDescent="0.25">
      <c r="A30" s="39" t="s">
        <v>11</v>
      </c>
      <c r="B30" s="40"/>
      <c r="C30" s="40"/>
      <c r="D30" s="40"/>
      <c r="E30" s="40"/>
      <c r="F30" s="40"/>
      <c r="G30" s="40"/>
      <c r="H30" s="40"/>
    </row>
    <row r="31" spans="1:8" ht="22.15" customHeight="1" x14ac:dyDescent="0.25">
      <c r="A31" s="2" t="s">
        <v>58</v>
      </c>
      <c r="B31" s="3" t="s">
        <v>59</v>
      </c>
      <c r="C31" s="7" t="s">
        <v>60</v>
      </c>
      <c r="D31" s="5">
        <v>150</v>
      </c>
      <c r="E31" s="6">
        <v>3.71</v>
      </c>
      <c r="F31" s="6">
        <v>4.41</v>
      </c>
      <c r="G31" s="6">
        <v>21.12</v>
      </c>
      <c r="H31" s="6">
        <v>131.9</v>
      </c>
    </row>
    <row r="32" spans="1:8" ht="22.15" customHeight="1" x14ac:dyDescent="0.25">
      <c r="A32" s="2" t="s">
        <v>61</v>
      </c>
      <c r="B32" s="3" t="s">
        <v>62</v>
      </c>
      <c r="C32" s="7" t="s">
        <v>63</v>
      </c>
      <c r="D32" s="5">
        <v>30</v>
      </c>
      <c r="E32" s="6">
        <v>1.55</v>
      </c>
      <c r="F32" s="6">
        <v>0.54</v>
      </c>
      <c r="G32" s="6">
        <v>17.059999999999999</v>
      </c>
      <c r="H32" s="6">
        <v>77.900000000000006</v>
      </c>
    </row>
    <row r="33" spans="1:8" ht="22.15" customHeight="1" x14ac:dyDescent="0.25">
      <c r="A33" s="2" t="s">
        <v>64</v>
      </c>
      <c r="B33" s="3" t="s">
        <v>65</v>
      </c>
      <c r="C33" s="7" t="s">
        <v>66</v>
      </c>
      <c r="D33" s="5">
        <v>180</v>
      </c>
      <c r="E33" s="6">
        <v>2.34</v>
      </c>
      <c r="F33" s="6">
        <v>1.7</v>
      </c>
      <c r="G33" s="6">
        <v>13.89</v>
      </c>
      <c r="H33" s="6">
        <v>83.12</v>
      </c>
    </row>
    <row r="34" spans="1:8" ht="11.85" customHeight="1" x14ac:dyDescent="0.25">
      <c r="A34" s="36" t="s">
        <v>21</v>
      </c>
      <c r="B34" s="41"/>
      <c r="C34" s="42"/>
      <c r="D34" s="8">
        <f>SUM(D31:D33)</f>
        <v>360</v>
      </c>
      <c r="E34" s="9">
        <f>SUM(E31:E33)</f>
        <v>7.6</v>
      </c>
      <c r="F34" s="9">
        <f>SUM(F31:F33)</f>
        <v>6.65</v>
      </c>
      <c r="G34" s="9">
        <f>SUM(G31:G33)</f>
        <v>52.07</v>
      </c>
      <c r="H34" s="9">
        <f>SUM(H31:H33)</f>
        <v>292.92</v>
      </c>
    </row>
    <row r="35" spans="1:8" ht="14.25" customHeight="1" x14ac:dyDescent="0.25">
      <c r="A35" s="28" t="s">
        <v>22</v>
      </c>
      <c r="B35" s="29"/>
      <c r="C35" s="29"/>
      <c r="D35" s="29"/>
      <c r="E35" s="29"/>
      <c r="F35" s="29"/>
      <c r="G35" s="29"/>
      <c r="H35" s="29"/>
    </row>
    <row r="36" spans="1:8" ht="22.15" customHeight="1" x14ac:dyDescent="0.25">
      <c r="A36" s="2" t="s">
        <v>67</v>
      </c>
      <c r="B36" s="3" t="s">
        <v>68</v>
      </c>
      <c r="C36" s="7" t="s">
        <v>69</v>
      </c>
      <c r="D36" s="5" t="s">
        <v>70</v>
      </c>
      <c r="E36" s="6">
        <v>4.3499999999999996</v>
      </c>
      <c r="F36" s="6">
        <v>3.75</v>
      </c>
      <c r="G36" s="6">
        <v>6</v>
      </c>
      <c r="H36" s="6">
        <v>75</v>
      </c>
    </row>
    <row r="37" spans="1:8" ht="11.85" customHeight="1" x14ac:dyDescent="0.25">
      <c r="A37" s="36" t="s">
        <v>21</v>
      </c>
      <c r="B37" s="41"/>
      <c r="C37" s="42"/>
      <c r="D37" s="8" t="str">
        <f>D36</f>
        <v>150</v>
      </c>
      <c r="E37" s="11">
        <f>E36</f>
        <v>4.3499999999999996</v>
      </c>
      <c r="F37" s="11">
        <f>F36</f>
        <v>3.75</v>
      </c>
      <c r="G37" s="11">
        <f>G36</f>
        <v>6</v>
      </c>
      <c r="H37" s="11">
        <f>H36</f>
        <v>75</v>
      </c>
    </row>
    <row r="38" spans="1:8" ht="14.25" customHeight="1" x14ac:dyDescent="0.25">
      <c r="A38" s="28" t="s">
        <v>26</v>
      </c>
      <c r="B38" s="29"/>
      <c r="C38" s="29"/>
      <c r="D38" s="29"/>
      <c r="E38" s="29"/>
      <c r="F38" s="29"/>
      <c r="G38" s="29"/>
      <c r="H38" s="29"/>
    </row>
    <row r="39" spans="1:8" ht="22.15" customHeight="1" x14ac:dyDescent="0.25">
      <c r="A39" s="2" t="s">
        <v>27</v>
      </c>
      <c r="B39" s="3" t="s">
        <v>71</v>
      </c>
      <c r="C39" s="10" t="s">
        <v>72</v>
      </c>
      <c r="D39" s="5">
        <v>40</v>
      </c>
      <c r="E39" s="6">
        <v>0.44</v>
      </c>
      <c r="F39" s="6">
        <v>0.08</v>
      </c>
      <c r="G39" s="6">
        <v>1.52</v>
      </c>
      <c r="H39" s="6">
        <v>8.8000000000000007</v>
      </c>
    </row>
    <row r="40" spans="1:8" ht="32.25" customHeight="1" x14ac:dyDescent="0.25">
      <c r="A40" s="2" t="s">
        <v>73</v>
      </c>
      <c r="B40" s="3" t="s">
        <v>74</v>
      </c>
      <c r="C40" s="10" t="s">
        <v>75</v>
      </c>
      <c r="D40" s="5">
        <v>180</v>
      </c>
      <c r="E40" s="6">
        <v>3.67</v>
      </c>
      <c r="F40" s="6">
        <v>3.74</v>
      </c>
      <c r="G40" s="6">
        <v>18.71</v>
      </c>
      <c r="H40" s="6">
        <v>104.45</v>
      </c>
    </row>
    <row r="41" spans="1:8" ht="22.15" customHeight="1" x14ac:dyDescent="0.25">
      <c r="A41" s="2" t="s">
        <v>76</v>
      </c>
      <c r="B41" s="3" t="s">
        <v>77</v>
      </c>
      <c r="C41" s="7" t="s">
        <v>78</v>
      </c>
      <c r="D41" s="5">
        <v>60</v>
      </c>
      <c r="E41" s="6">
        <v>6.94</v>
      </c>
      <c r="F41" s="6">
        <v>9</v>
      </c>
      <c r="G41" s="6">
        <v>0.6</v>
      </c>
      <c r="H41" s="6">
        <v>110.4</v>
      </c>
    </row>
    <row r="42" spans="1:8" ht="22.15" customHeight="1" x14ac:dyDescent="0.25">
      <c r="A42" s="2" t="s">
        <v>79</v>
      </c>
      <c r="B42" s="3" t="s">
        <v>80</v>
      </c>
      <c r="C42" s="7" t="s">
        <v>81</v>
      </c>
      <c r="D42" s="5">
        <v>110</v>
      </c>
      <c r="E42" s="6">
        <v>2.38</v>
      </c>
      <c r="F42" s="6">
        <v>3.31</v>
      </c>
      <c r="G42" s="6">
        <v>20.18</v>
      </c>
      <c r="H42" s="6">
        <v>119.47</v>
      </c>
    </row>
    <row r="43" spans="1:8" ht="22.15" customHeight="1" x14ac:dyDescent="0.25">
      <c r="A43" s="2" t="s">
        <v>39</v>
      </c>
      <c r="B43" s="5" t="s">
        <v>49</v>
      </c>
      <c r="C43" s="7" t="s">
        <v>41</v>
      </c>
      <c r="D43" s="5">
        <v>20</v>
      </c>
      <c r="E43" s="6">
        <v>1.3</v>
      </c>
      <c r="F43" s="6">
        <v>0.22</v>
      </c>
      <c r="G43" s="6">
        <v>9.26</v>
      </c>
      <c r="H43" s="6">
        <v>44.2</v>
      </c>
    </row>
    <row r="44" spans="1:8" ht="22.15" customHeight="1" x14ac:dyDescent="0.25">
      <c r="A44" s="2" t="s">
        <v>15</v>
      </c>
      <c r="B44" s="3" t="s">
        <v>16</v>
      </c>
      <c r="C44" s="7" t="s">
        <v>17</v>
      </c>
      <c r="D44" s="5">
        <v>20</v>
      </c>
      <c r="E44" s="6">
        <v>1.5</v>
      </c>
      <c r="F44" s="6">
        <v>0.54</v>
      </c>
      <c r="G44" s="6">
        <v>10.6</v>
      </c>
      <c r="H44" s="6">
        <v>53.6</v>
      </c>
    </row>
    <row r="45" spans="1:8" ht="22.15" customHeight="1" x14ac:dyDescent="0.25">
      <c r="A45" s="2" t="s">
        <v>82</v>
      </c>
      <c r="B45" s="3" t="s">
        <v>83</v>
      </c>
      <c r="C45" s="7" t="s">
        <v>84</v>
      </c>
      <c r="D45" s="5">
        <v>150</v>
      </c>
      <c r="E45" s="6">
        <v>0.1</v>
      </c>
      <c r="F45" s="6">
        <v>0.09</v>
      </c>
      <c r="G45" s="6">
        <v>15.18</v>
      </c>
      <c r="H45" s="6">
        <v>62.48</v>
      </c>
    </row>
    <row r="46" spans="1:8" ht="11.85" customHeight="1" x14ac:dyDescent="0.25">
      <c r="A46" s="36" t="s">
        <v>21</v>
      </c>
      <c r="B46" s="41"/>
      <c r="C46" s="42"/>
      <c r="D46" s="8">
        <f>SUM(D39:D45)</f>
        <v>580</v>
      </c>
      <c r="E46" s="11">
        <f>SUM(E39:E45)</f>
        <v>16.330000000000002</v>
      </c>
      <c r="F46" s="11">
        <f>SUM(F39:F45)</f>
        <v>16.979999999999997</v>
      </c>
      <c r="G46" s="11">
        <f>SUM(G39:G45)</f>
        <v>76.050000000000011</v>
      </c>
      <c r="H46" s="11">
        <f>SUM(H39:H45)</f>
        <v>503.40000000000003</v>
      </c>
    </row>
    <row r="47" spans="1:8" ht="14.25" customHeight="1" x14ac:dyDescent="0.25">
      <c r="A47" s="28" t="s">
        <v>45</v>
      </c>
      <c r="B47" s="29"/>
      <c r="C47" s="29"/>
      <c r="D47" s="29"/>
      <c r="E47" s="29"/>
      <c r="F47" s="29"/>
      <c r="G47" s="29"/>
      <c r="H47" s="29"/>
    </row>
    <row r="48" spans="1:8" ht="22.15" customHeight="1" x14ac:dyDescent="0.25">
      <c r="A48" s="2" t="s">
        <v>85</v>
      </c>
      <c r="B48" s="3" t="s">
        <v>86</v>
      </c>
      <c r="C48" s="7" t="s">
        <v>87</v>
      </c>
      <c r="D48" s="5">
        <v>130</v>
      </c>
      <c r="E48" s="6">
        <v>9.19</v>
      </c>
      <c r="F48" s="6">
        <v>11.79</v>
      </c>
      <c r="G48" s="6">
        <v>26.17</v>
      </c>
      <c r="H48" s="6">
        <v>268.52999999999997</v>
      </c>
    </row>
    <row r="49" spans="1:8" ht="22.15" customHeight="1" x14ac:dyDescent="0.25">
      <c r="A49" s="2" t="s">
        <v>88</v>
      </c>
      <c r="B49" s="3" t="s">
        <v>89</v>
      </c>
      <c r="C49" s="7" t="s">
        <v>90</v>
      </c>
      <c r="D49" s="5">
        <v>20</v>
      </c>
      <c r="E49" s="6">
        <v>0.36</v>
      </c>
      <c r="F49" s="6">
        <v>0.92</v>
      </c>
      <c r="G49" s="6">
        <v>2.6</v>
      </c>
      <c r="H49" s="6">
        <v>20</v>
      </c>
    </row>
    <row r="50" spans="1:8" ht="22.15" customHeight="1" x14ac:dyDescent="0.25">
      <c r="A50" s="2" t="s">
        <v>91</v>
      </c>
      <c r="B50" s="3" t="s">
        <v>92</v>
      </c>
      <c r="C50" s="7" t="s">
        <v>93</v>
      </c>
      <c r="D50" s="5" t="s">
        <v>94</v>
      </c>
      <c r="E50" s="6">
        <v>0.14000000000000001</v>
      </c>
      <c r="F50" s="6">
        <v>0.01</v>
      </c>
      <c r="G50" s="6">
        <v>5.37</v>
      </c>
      <c r="H50" s="6">
        <v>23.32</v>
      </c>
    </row>
    <row r="51" spans="1:8" ht="22.15" customHeight="1" x14ac:dyDescent="0.25">
      <c r="A51" s="2" t="s">
        <v>95</v>
      </c>
      <c r="B51" s="3" t="s">
        <v>96</v>
      </c>
      <c r="C51" s="7" t="s">
        <v>97</v>
      </c>
      <c r="D51" s="5">
        <v>20</v>
      </c>
      <c r="E51" s="6">
        <v>1.4</v>
      </c>
      <c r="F51" s="6">
        <v>2.6</v>
      </c>
      <c r="G51" s="6">
        <v>14.6</v>
      </c>
      <c r="H51" s="6">
        <v>88</v>
      </c>
    </row>
    <row r="52" spans="1:8" ht="22.15" customHeight="1" x14ac:dyDescent="0.25">
      <c r="A52" s="2" t="s">
        <v>98</v>
      </c>
      <c r="B52" s="3" t="s">
        <v>99</v>
      </c>
      <c r="C52" s="10" t="s">
        <v>100</v>
      </c>
      <c r="D52" s="5">
        <v>95</v>
      </c>
      <c r="E52" s="6">
        <v>0.86</v>
      </c>
      <c r="F52" s="6">
        <v>0.19</v>
      </c>
      <c r="G52" s="6">
        <v>7.7</v>
      </c>
      <c r="H52" s="6">
        <v>40.85</v>
      </c>
    </row>
    <row r="53" spans="1:8" ht="11.85" customHeight="1" x14ac:dyDescent="0.25">
      <c r="A53" s="36" t="s">
        <v>21</v>
      </c>
      <c r="B53" s="41"/>
      <c r="C53" s="42"/>
      <c r="D53" s="8">
        <f>SUM(D48:D52)+157</f>
        <v>422</v>
      </c>
      <c r="E53" s="11">
        <f>SUM(E48:E52)</f>
        <v>11.95</v>
      </c>
      <c r="F53" s="11">
        <f>SUM(F48:F52)</f>
        <v>15.509999999999998</v>
      </c>
      <c r="G53" s="11">
        <f>SUM(G48:G52)</f>
        <v>56.440000000000005</v>
      </c>
      <c r="H53" s="11">
        <f>SUM(H48:H52)</f>
        <v>440.7</v>
      </c>
    </row>
    <row r="54" spans="1:8" ht="11.85" customHeight="1" x14ac:dyDescent="0.25">
      <c r="A54" s="33" t="s">
        <v>56</v>
      </c>
      <c r="B54" s="34"/>
      <c r="C54" s="34"/>
      <c r="D54" s="35"/>
      <c r="E54" s="9">
        <f>E34+E37+E46+E53</f>
        <v>40.230000000000004</v>
      </c>
      <c r="F54" s="9">
        <f>F34+F37+F46+F53</f>
        <v>42.889999999999993</v>
      </c>
      <c r="G54" s="9">
        <f>G34+G37+G46+G53</f>
        <v>190.56</v>
      </c>
      <c r="H54" s="9">
        <f>H34+H37+H46+H53</f>
        <v>1312.02</v>
      </c>
    </row>
    <row r="55" spans="1:8" ht="19.149999999999999" customHeight="1" x14ac:dyDescent="0.25">
      <c r="A55" s="46" t="s">
        <v>101</v>
      </c>
      <c r="B55" s="47"/>
      <c r="C55" s="47"/>
      <c r="D55" s="47"/>
      <c r="E55" s="47"/>
      <c r="F55" s="47"/>
      <c r="G55" s="47"/>
      <c r="H55" s="48"/>
    </row>
    <row r="56" spans="1:8" ht="14.25" customHeight="1" x14ac:dyDescent="0.25">
      <c r="A56" s="39" t="s">
        <v>11</v>
      </c>
      <c r="B56" s="40"/>
      <c r="C56" s="40"/>
      <c r="D56" s="40"/>
      <c r="E56" s="40"/>
      <c r="F56" s="40"/>
      <c r="G56" s="40"/>
      <c r="H56" s="40"/>
    </row>
    <row r="57" spans="1:8" ht="22.15" customHeight="1" x14ac:dyDescent="0.25">
      <c r="A57" s="2" t="s">
        <v>102</v>
      </c>
      <c r="B57" s="3" t="s">
        <v>103</v>
      </c>
      <c r="C57" s="10" t="s">
        <v>104</v>
      </c>
      <c r="D57" s="5">
        <v>150</v>
      </c>
      <c r="E57" s="6">
        <v>2.4</v>
      </c>
      <c r="F57" s="6">
        <v>6.75</v>
      </c>
      <c r="G57" s="6">
        <v>20.100000000000001</v>
      </c>
      <c r="H57" s="6">
        <v>105</v>
      </c>
    </row>
    <row r="58" spans="1:8" ht="22.15" customHeight="1" x14ac:dyDescent="0.25">
      <c r="A58" s="2" t="s">
        <v>105</v>
      </c>
      <c r="B58" s="3" t="s">
        <v>106</v>
      </c>
      <c r="C58" s="7" t="s">
        <v>107</v>
      </c>
      <c r="D58" s="5">
        <v>30</v>
      </c>
      <c r="E58" s="6">
        <v>3.82</v>
      </c>
      <c r="F58" s="6">
        <v>3.49</v>
      </c>
      <c r="G58" s="6">
        <v>10.6</v>
      </c>
      <c r="H58" s="6">
        <v>90</v>
      </c>
    </row>
    <row r="59" spans="1:8" ht="22.15" customHeight="1" x14ac:dyDescent="0.25">
      <c r="A59" s="2" t="s">
        <v>108</v>
      </c>
      <c r="B59" s="3" t="s">
        <v>109</v>
      </c>
      <c r="C59" s="7" t="s">
        <v>110</v>
      </c>
      <c r="D59" s="5">
        <v>180</v>
      </c>
      <c r="E59" s="6">
        <v>2.95</v>
      </c>
      <c r="F59" s="6">
        <v>2.4700000000000002</v>
      </c>
      <c r="G59" s="6">
        <v>15.15</v>
      </c>
      <c r="H59" s="6">
        <v>96.1</v>
      </c>
    </row>
    <row r="60" spans="1:8" ht="11.85" customHeight="1" x14ac:dyDescent="0.25">
      <c r="A60" s="36" t="s">
        <v>21</v>
      </c>
      <c r="B60" s="41"/>
      <c r="C60" s="42"/>
      <c r="D60" s="8">
        <f>SUM(D57:D59)</f>
        <v>360</v>
      </c>
      <c r="E60" s="11">
        <f>SUM(E57:E59)</f>
        <v>9.17</v>
      </c>
      <c r="F60" s="11">
        <f>SUM(F57:F59)</f>
        <v>12.71</v>
      </c>
      <c r="G60" s="11">
        <f>SUM(G57:G59)</f>
        <v>45.85</v>
      </c>
      <c r="H60" s="11">
        <f>SUM(H57:H59)</f>
        <v>291.10000000000002</v>
      </c>
    </row>
    <row r="61" spans="1:8" ht="14.25" customHeight="1" x14ac:dyDescent="0.25">
      <c r="A61" s="28" t="s">
        <v>22</v>
      </c>
      <c r="B61" s="29"/>
      <c r="C61" s="29"/>
      <c r="D61" s="29"/>
      <c r="E61" s="29"/>
      <c r="F61" s="29"/>
      <c r="G61" s="29"/>
      <c r="H61" s="29"/>
    </row>
    <row r="62" spans="1:8" ht="22.15" customHeight="1" x14ac:dyDescent="0.25">
      <c r="A62" s="2" t="s">
        <v>111</v>
      </c>
      <c r="B62" s="3" t="s">
        <v>112</v>
      </c>
      <c r="C62" s="7" t="s">
        <v>113</v>
      </c>
      <c r="D62" s="5">
        <v>150</v>
      </c>
      <c r="E62" s="6">
        <v>4.2</v>
      </c>
      <c r="F62" s="6">
        <v>3.75</v>
      </c>
      <c r="G62" s="6">
        <v>16.5</v>
      </c>
      <c r="H62" s="6">
        <v>81</v>
      </c>
    </row>
    <row r="63" spans="1:8" ht="11.85" customHeight="1" x14ac:dyDescent="0.25">
      <c r="A63" s="36" t="s">
        <v>21</v>
      </c>
      <c r="B63" s="41"/>
      <c r="C63" s="42"/>
      <c r="D63" s="8">
        <f>D62</f>
        <v>150</v>
      </c>
      <c r="E63" s="11">
        <f>E62</f>
        <v>4.2</v>
      </c>
      <c r="F63" s="11">
        <f>F62</f>
        <v>3.75</v>
      </c>
      <c r="G63" s="11">
        <f>G62</f>
        <v>16.5</v>
      </c>
      <c r="H63" s="11">
        <f>H62</f>
        <v>81</v>
      </c>
    </row>
    <row r="64" spans="1:8" ht="14.25" customHeight="1" x14ac:dyDescent="0.25">
      <c r="A64" s="28" t="s">
        <v>26</v>
      </c>
      <c r="B64" s="29"/>
      <c r="C64" s="29"/>
      <c r="D64" s="29"/>
      <c r="E64" s="29"/>
      <c r="F64" s="29"/>
      <c r="G64" s="29"/>
      <c r="H64" s="29"/>
    </row>
    <row r="65" spans="1:8" ht="22.15" customHeight="1" x14ac:dyDescent="0.25">
      <c r="A65" s="2" t="s">
        <v>114</v>
      </c>
      <c r="B65" s="3" t="s">
        <v>115</v>
      </c>
      <c r="C65" s="7" t="s">
        <v>116</v>
      </c>
      <c r="D65" s="5">
        <v>40</v>
      </c>
      <c r="E65" s="6">
        <v>1.23</v>
      </c>
      <c r="F65" s="6">
        <v>3.3</v>
      </c>
      <c r="G65" s="6">
        <v>3.04</v>
      </c>
      <c r="H65" s="6">
        <v>41.56</v>
      </c>
    </row>
    <row r="66" spans="1:8" ht="22.15" customHeight="1" x14ac:dyDescent="0.25">
      <c r="A66" s="2" t="s">
        <v>117</v>
      </c>
      <c r="B66" s="3" t="s">
        <v>118</v>
      </c>
      <c r="C66" s="10" t="s">
        <v>119</v>
      </c>
      <c r="D66" s="5">
        <v>180</v>
      </c>
      <c r="E66" s="6">
        <v>3.18</v>
      </c>
      <c r="F66" s="6">
        <v>4.6100000000000003</v>
      </c>
      <c r="G66" s="6">
        <v>8.02</v>
      </c>
      <c r="H66" s="6">
        <v>77.180000000000007</v>
      </c>
    </row>
    <row r="67" spans="1:8" ht="22.15" customHeight="1" x14ac:dyDescent="0.25">
      <c r="A67" s="2" t="s">
        <v>120</v>
      </c>
      <c r="B67" s="3" t="s">
        <v>121</v>
      </c>
      <c r="C67" s="7" t="s">
        <v>122</v>
      </c>
      <c r="D67" s="5">
        <v>60</v>
      </c>
      <c r="E67" s="6">
        <v>6.36</v>
      </c>
      <c r="F67" s="6">
        <v>6.96</v>
      </c>
      <c r="G67" s="6">
        <v>10.95</v>
      </c>
      <c r="H67" s="6">
        <v>133.19999999999999</v>
      </c>
    </row>
    <row r="68" spans="1:8" ht="22.15" customHeight="1" x14ac:dyDescent="0.25">
      <c r="A68" s="2" t="s">
        <v>123</v>
      </c>
      <c r="B68" s="3" t="s">
        <v>124</v>
      </c>
      <c r="C68" s="7" t="s">
        <v>125</v>
      </c>
      <c r="D68" s="5">
        <v>120</v>
      </c>
      <c r="E68" s="6">
        <v>1.97</v>
      </c>
      <c r="F68" s="6">
        <v>2.98</v>
      </c>
      <c r="G68" s="6">
        <v>16.649999999999999</v>
      </c>
      <c r="H68" s="6">
        <v>98.71</v>
      </c>
    </row>
    <row r="69" spans="1:8" ht="22.15" customHeight="1" x14ac:dyDescent="0.25">
      <c r="A69" s="2" t="s">
        <v>39</v>
      </c>
      <c r="B69" s="5" t="s">
        <v>40</v>
      </c>
      <c r="C69" s="7" t="s">
        <v>41</v>
      </c>
      <c r="D69" s="5">
        <v>20</v>
      </c>
      <c r="E69" s="6">
        <v>1.3</v>
      </c>
      <c r="F69" s="6">
        <v>0.22</v>
      </c>
      <c r="G69" s="6">
        <v>9.26</v>
      </c>
      <c r="H69" s="6">
        <v>44.2</v>
      </c>
    </row>
    <row r="70" spans="1:8" ht="22.15" customHeight="1" x14ac:dyDescent="0.25">
      <c r="A70" s="2" t="s">
        <v>15</v>
      </c>
      <c r="B70" s="3" t="s">
        <v>16</v>
      </c>
      <c r="C70" s="7" t="s">
        <v>17</v>
      </c>
      <c r="D70" s="5">
        <v>20</v>
      </c>
      <c r="E70" s="6">
        <v>1.5</v>
      </c>
      <c r="F70" s="6">
        <v>0.54</v>
      </c>
      <c r="G70" s="6">
        <v>10.6</v>
      </c>
      <c r="H70" s="6">
        <v>53.6</v>
      </c>
    </row>
    <row r="71" spans="1:8" ht="22.15" customHeight="1" x14ac:dyDescent="0.25">
      <c r="A71" s="2" t="s">
        <v>126</v>
      </c>
      <c r="B71" s="3" t="s">
        <v>127</v>
      </c>
      <c r="C71" s="7" t="s">
        <v>128</v>
      </c>
      <c r="D71" s="5">
        <v>150</v>
      </c>
      <c r="E71" s="6">
        <v>0.47</v>
      </c>
      <c r="F71" s="6">
        <v>0</v>
      </c>
      <c r="G71" s="6">
        <v>14.36</v>
      </c>
      <c r="H71" s="6">
        <v>58.83</v>
      </c>
    </row>
    <row r="72" spans="1:8" ht="11.85" customHeight="1" x14ac:dyDescent="0.25">
      <c r="A72" s="36" t="s">
        <v>21</v>
      </c>
      <c r="B72" s="41"/>
      <c r="C72" s="42"/>
      <c r="D72" s="12">
        <f>SUM(D65:D71)</f>
        <v>590</v>
      </c>
      <c r="E72" s="11">
        <f>SUM(E65:E71)</f>
        <v>16.010000000000002</v>
      </c>
      <c r="F72" s="11">
        <f>SUM(F65:F71)</f>
        <v>18.61</v>
      </c>
      <c r="G72" s="11">
        <f>SUM(G65:G71)</f>
        <v>72.88</v>
      </c>
      <c r="H72" s="11">
        <f>SUM(H65:H71)</f>
        <v>507.28</v>
      </c>
    </row>
    <row r="73" spans="1:8" ht="14.25" customHeight="1" x14ac:dyDescent="0.25">
      <c r="A73" s="28" t="s">
        <v>45</v>
      </c>
      <c r="B73" s="29"/>
      <c r="C73" s="29"/>
      <c r="D73" s="29"/>
      <c r="E73" s="29"/>
      <c r="F73" s="29"/>
      <c r="G73" s="29"/>
      <c r="H73" s="29"/>
    </row>
    <row r="74" spans="1:8" ht="22.15" customHeight="1" x14ac:dyDescent="0.25">
      <c r="A74" s="2" t="s">
        <v>129</v>
      </c>
      <c r="B74" s="3" t="s">
        <v>130</v>
      </c>
      <c r="C74" s="7" t="s">
        <v>131</v>
      </c>
      <c r="D74" s="5">
        <v>60</v>
      </c>
      <c r="E74" s="6">
        <v>5.14</v>
      </c>
      <c r="F74" s="6">
        <v>3.5</v>
      </c>
      <c r="G74" s="6">
        <v>4.21</v>
      </c>
      <c r="H74" s="6">
        <v>78</v>
      </c>
    </row>
    <row r="75" spans="1:8" ht="22.15" customHeight="1" x14ac:dyDescent="0.25">
      <c r="A75" s="2" t="s">
        <v>132</v>
      </c>
      <c r="B75" s="3" t="s">
        <v>133</v>
      </c>
      <c r="C75" s="7" t="s">
        <v>134</v>
      </c>
      <c r="D75" s="5">
        <v>115</v>
      </c>
      <c r="E75" s="6">
        <v>1.01</v>
      </c>
      <c r="F75" s="6">
        <v>2.48</v>
      </c>
      <c r="G75" s="6">
        <v>10.119999999999999</v>
      </c>
      <c r="H75" s="6">
        <v>57.04</v>
      </c>
    </row>
    <row r="76" spans="1:8" ht="22.15" customHeight="1" x14ac:dyDescent="0.25">
      <c r="A76" s="2" t="s">
        <v>39</v>
      </c>
      <c r="B76" s="5" t="s">
        <v>49</v>
      </c>
      <c r="C76" s="7" t="s">
        <v>41</v>
      </c>
      <c r="D76" s="5">
        <v>20</v>
      </c>
      <c r="E76" s="6">
        <v>1.3</v>
      </c>
      <c r="F76" s="6">
        <v>0.22</v>
      </c>
      <c r="G76" s="6">
        <v>9.26</v>
      </c>
      <c r="H76" s="6">
        <v>44.2</v>
      </c>
    </row>
    <row r="77" spans="1:8" ht="22.15" customHeight="1" x14ac:dyDescent="0.25">
      <c r="A77" s="2" t="s">
        <v>23</v>
      </c>
      <c r="B77" s="3" t="s">
        <v>135</v>
      </c>
      <c r="C77" s="10" t="s">
        <v>136</v>
      </c>
      <c r="D77" s="5">
        <v>150</v>
      </c>
      <c r="E77" s="6">
        <v>0.75</v>
      </c>
      <c r="F77" s="6">
        <v>0</v>
      </c>
      <c r="G77" s="6">
        <v>19.05</v>
      </c>
      <c r="H77" s="6">
        <v>82.5</v>
      </c>
    </row>
    <row r="78" spans="1:8" ht="22.15" customHeight="1" x14ac:dyDescent="0.25">
      <c r="A78" s="2" t="s">
        <v>137</v>
      </c>
      <c r="B78" s="3" t="s">
        <v>138</v>
      </c>
      <c r="C78" s="7" t="s">
        <v>139</v>
      </c>
      <c r="D78" s="5">
        <v>40</v>
      </c>
      <c r="E78" s="6">
        <v>3.28</v>
      </c>
      <c r="F78" s="6">
        <v>2.2400000000000002</v>
      </c>
      <c r="G78" s="6">
        <v>20.32</v>
      </c>
      <c r="H78" s="6">
        <v>112</v>
      </c>
    </row>
    <row r="79" spans="1:8" ht="22.15" customHeight="1" x14ac:dyDescent="0.25">
      <c r="A79" s="2" t="s">
        <v>98</v>
      </c>
      <c r="B79" s="3" t="s">
        <v>140</v>
      </c>
      <c r="C79" s="10" t="s">
        <v>141</v>
      </c>
      <c r="D79" s="5">
        <v>95</v>
      </c>
      <c r="E79" s="6">
        <v>0.38</v>
      </c>
      <c r="F79" s="6">
        <v>0.38</v>
      </c>
      <c r="G79" s="6">
        <v>9.31</v>
      </c>
      <c r="H79" s="6">
        <v>44.65</v>
      </c>
    </row>
    <row r="80" spans="1:8" ht="11.85" customHeight="1" x14ac:dyDescent="0.25">
      <c r="A80" s="36" t="s">
        <v>21</v>
      </c>
      <c r="B80" s="41"/>
      <c r="C80" s="42"/>
      <c r="D80" s="8">
        <f>SUM(D74:D79)</f>
        <v>480</v>
      </c>
      <c r="E80" s="11">
        <f>SUM(E74:E79)</f>
        <v>11.86</v>
      </c>
      <c r="F80" s="11">
        <f>SUM(F74:F79)</f>
        <v>8.8200000000000021</v>
      </c>
      <c r="G80" s="11">
        <f>SUM(G74:G79)</f>
        <v>72.27</v>
      </c>
      <c r="H80" s="11">
        <f>SUM(H74:H79)</f>
        <v>418.39</v>
      </c>
    </row>
    <row r="81" spans="1:8" ht="11.85" customHeight="1" x14ac:dyDescent="0.25">
      <c r="A81" s="33" t="s">
        <v>56</v>
      </c>
      <c r="B81" s="34"/>
      <c r="C81" s="34"/>
      <c r="D81" s="35"/>
      <c r="E81" s="9">
        <f>E60+E63+E72+E80</f>
        <v>41.24</v>
      </c>
      <c r="F81" s="9">
        <f>F60+F63+F72+F80</f>
        <v>43.89</v>
      </c>
      <c r="G81" s="9">
        <f>G60+G63+G72+G80</f>
        <v>207.5</v>
      </c>
      <c r="H81" s="9">
        <f>H60+H63+H72+H80</f>
        <v>1297.77</v>
      </c>
    </row>
    <row r="82" spans="1:8" ht="19.149999999999999" customHeight="1" x14ac:dyDescent="0.25">
      <c r="A82" s="43" t="s">
        <v>142</v>
      </c>
      <c r="B82" s="44"/>
      <c r="C82" s="44"/>
      <c r="D82" s="44"/>
      <c r="E82" s="44"/>
      <c r="F82" s="44"/>
      <c r="G82" s="44"/>
      <c r="H82" s="45"/>
    </row>
    <row r="83" spans="1:8" ht="14.25" customHeight="1" x14ac:dyDescent="0.25">
      <c r="A83" s="39" t="s">
        <v>11</v>
      </c>
      <c r="B83" s="40"/>
      <c r="C83" s="40"/>
      <c r="D83" s="40"/>
      <c r="E83" s="40"/>
      <c r="F83" s="40"/>
      <c r="G83" s="40"/>
      <c r="H83" s="40"/>
    </row>
    <row r="84" spans="1:8" ht="22.15" customHeight="1" x14ac:dyDescent="0.25">
      <c r="A84" s="2" t="s">
        <v>143</v>
      </c>
      <c r="B84" s="3" t="s">
        <v>144</v>
      </c>
      <c r="C84" s="7" t="s">
        <v>145</v>
      </c>
      <c r="D84" s="5">
        <v>120</v>
      </c>
      <c r="E84" s="6">
        <v>6.46</v>
      </c>
      <c r="F84" s="6">
        <v>8.82</v>
      </c>
      <c r="G84" s="6">
        <v>3.54</v>
      </c>
      <c r="H84" s="6">
        <v>138.6</v>
      </c>
    </row>
    <row r="85" spans="1:8" ht="22.15" customHeight="1" x14ac:dyDescent="0.25">
      <c r="A85" s="2" t="s">
        <v>146</v>
      </c>
      <c r="B85" s="3" t="s">
        <v>147</v>
      </c>
      <c r="C85" s="10" t="s">
        <v>148</v>
      </c>
      <c r="D85" s="5">
        <v>30</v>
      </c>
      <c r="E85" s="6">
        <v>0.86</v>
      </c>
      <c r="F85" s="6">
        <v>1.0900000000000001</v>
      </c>
      <c r="G85" s="6">
        <v>1.51</v>
      </c>
      <c r="H85" s="6">
        <v>18</v>
      </c>
    </row>
    <row r="86" spans="1:8" ht="22.15" customHeight="1" x14ac:dyDescent="0.25">
      <c r="A86" s="2" t="s">
        <v>15</v>
      </c>
      <c r="B86" s="3" t="s">
        <v>16</v>
      </c>
      <c r="C86" s="7" t="s">
        <v>17</v>
      </c>
      <c r="D86" s="5">
        <v>20</v>
      </c>
      <c r="E86" s="6">
        <v>1.5</v>
      </c>
      <c r="F86" s="6">
        <v>0.54</v>
      </c>
      <c r="G86" s="6">
        <v>10.6</v>
      </c>
      <c r="H86" s="6">
        <v>53.6</v>
      </c>
    </row>
    <row r="87" spans="1:8" ht="22.15" customHeight="1" x14ac:dyDescent="0.25">
      <c r="A87" s="2" t="s">
        <v>18</v>
      </c>
      <c r="B87" s="3" t="s">
        <v>19</v>
      </c>
      <c r="C87" s="7" t="s">
        <v>20</v>
      </c>
      <c r="D87" s="5">
        <v>180</v>
      </c>
      <c r="E87" s="6">
        <v>2.08</v>
      </c>
      <c r="F87" s="6">
        <v>1.7</v>
      </c>
      <c r="G87" s="6">
        <v>11.76</v>
      </c>
      <c r="H87" s="6">
        <v>73.349999999999994</v>
      </c>
    </row>
    <row r="88" spans="1:8" ht="11.85" customHeight="1" x14ac:dyDescent="0.25">
      <c r="A88" s="36" t="s">
        <v>21</v>
      </c>
      <c r="B88" s="41"/>
      <c r="C88" s="42"/>
      <c r="D88" s="8">
        <f>SUM(D84:D87)</f>
        <v>350</v>
      </c>
      <c r="E88" s="11">
        <f>SUM(E84:E87)</f>
        <v>10.9</v>
      </c>
      <c r="F88" s="11">
        <f>SUM(F84:F87)</f>
        <v>12.149999999999999</v>
      </c>
      <c r="G88" s="11">
        <f>SUM(G84:G87)</f>
        <v>27.409999999999997</v>
      </c>
      <c r="H88" s="11">
        <f>SUM(H84:H87)</f>
        <v>283.54999999999995</v>
      </c>
    </row>
    <row r="89" spans="1:8" ht="14.25" customHeight="1" x14ac:dyDescent="0.25">
      <c r="A89" s="28" t="s">
        <v>22</v>
      </c>
      <c r="B89" s="29"/>
      <c r="C89" s="29"/>
      <c r="D89" s="29"/>
      <c r="E89" s="29"/>
      <c r="F89" s="29"/>
      <c r="G89" s="29"/>
      <c r="H89" s="29"/>
    </row>
    <row r="90" spans="1:8" ht="22.15" customHeight="1" x14ac:dyDescent="0.25">
      <c r="A90" s="2" t="s">
        <v>149</v>
      </c>
      <c r="B90" s="3" t="s">
        <v>150</v>
      </c>
      <c r="C90" s="10" t="s">
        <v>151</v>
      </c>
      <c r="D90" s="5">
        <v>150</v>
      </c>
      <c r="E90" s="6">
        <v>4.3499999999999996</v>
      </c>
      <c r="F90" s="6">
        <v>3.75</v>
      </c>
      <c r="G90" s="6">
        <v>6.3</v>
      </c>
      <c r="H90" s="6">
        <v>76.67</v>
      </c>
    </row>
    <row r="91" spans="1:8" ht="11.85" customHeight="1" x14ac:dyDescent="0.25">
      <c r="A91" s="36" t="s">
        <v>21</v>
      </c>
      <c r="B91" s="41"/>
      <c r="C91" s="42"/>
      <c r="D91" s="8">
        <f>D90</f>
        <v>150</v>
      </c>
      <c r="E91" s="11">
        <f>E90</f>
        <v>4.3499999999999996</v>
      </c>
      <c r="F91" s="11">
        <f>F90</f>
        <v>3.75</v>
      </c>
      <c r="G91" s="11">
        <f>G90</f>
        <v>6.3</v>
      </c>
      <c r="H91" s="11">
        <f>H90</f>
        <v>76.67</v>
      </c>
    </row>
    <row r="92" spans="1:8" ht="14.25" customHeight="1" x14ac:dyDescent="0.25">
      <c r="A92" s="28" t="s">
        <v>26</v>
      </c>
      <c r="B92" s="29"/>
      <c r="C92" s="29"/>
      <c r="D92" s="29"/>
      <c r="E92" s="29"/>
      <c r="F92" s="29"/>
      <c r="G92" s="29"/>
      <c r="H92" s="29"/>
    </row>
    <row r="93" spans="1:8" ht="22.15" customHeight="1" x14ac:dyDescent="0.25">
      <c r="A93" s="2" t="s">
        <v>27</v>
      </c>
      <c r="B93" s="3" t="s">
        <v>28</v>
      </c>
      <c r="C93" s="10" t="s">
        <v>29</v>
      </c>
      <c r="D93" s="5">
        <v>40</v>
      </c>
      <c r="E93" s="6">
        <v>0.28000000000000003</v>
      </c>
      <c r="F93" s="6">
        <v>0.04</v>
      </c>
      <c r="G93" s="6">
        <v>0.76</v>
      </c>
      <c r="H93" s="6">
        <v>4.8</v>
      </c>
    </row>
    <row r="94" spans="1:8" ht="22.15" customHeight="1" x14ac:dyDescent="0.25">
      <c r="A94" s="2" t="s">
        <v>152</v>
      </c>
      <c r="B94" s="3" t="s">
        <v>153</v>
      </c>
      <c r="C94" s="10" t="s">
        <v>154</v>
      </c>
      <c r="D94" s="5">
        <v>180</v>
      </c>
      <c r="E94" s="6">
        <v>2.35</v>
      </c>
      <c r="F94" s="6">
        <v>6.34</v>
      </c>
      <c r="G94" s="6">
        <v>11.13</v>
      </c>
      <c r="H94" s="6">
        <v>100.64</v>
      </c>
    </row>
    <row r="95" spans="1:8" ht="22.15" customHeight="1" x14ac:dyDescent="0.25">
      <c r="A95" s="2" t="s">
        <v>155</v>
      </c>
      <c r="B95" s="3" t="s">
        <v>156</v>
      </c>
      <c r="C95" s="10" t="s">
        <v>157</v>
      </c>
      <c r="D95" s="5">
        <v>60</v>
      </c>
      <c r="E95" s="6">
        <v>6.43</v>
      </c>
      <c r="F95" s="6">
        <v>6.78</v>
      </c>
      <c r="G95" s="6">
        <v>8.65</v>
      </c>
      <c r="H95" s="6">
        <v>131.4</v>
      </c>
    </row>
    <row r="96" spans="1:8" ht="22.15" customHeight="1" x14ac:dyDescent="0.25">
      <c r="A96" s="2" t="s">
        <v>158</v>
      </c>
      <c r="B96" s="3" t="s">
        <v>159</v>
      </c>
      <c r="C96" s="10" t="s">
        <v>160</v>
      </c>
      <c r="D96" s="5">
        <v>120</v>
      </c>
      <c r="E96" s="6">
        <v>3.98</v>
      </c>
      <c r="F96" s="6">
        <v>4.87</v>
      </c>
      <c r="G96" s="6">
        <v>31.77</v>
      </c>
      <c r="H96" s="6">
        <v>136.5</v>
      </c>
    </row>
    <row r="97" spans="1:8" ht="22.15" customHeight="1" x14ac:dyDescent="0.25">
      <c r="A97" s="2" t="s">
        <v>39</v>
      </c>
      <c r="B97" s="5" t="s">
        <v>40</v>
      </c>
      <c r="C97" s="7" t="s">
        <v>41</v>
      </c>
      <c r="D97" s="5">
        <v>20</v>
      </c>
      <c r="E97" s="6">
        <v>1.3</v>
      </c>
      <c r="F97" s="6">
        <v>0.22</v>
      </c>
      <c r="G97" s="6">
        <v>9.26</v>
      </c>
      <c r="H97" s="6">
        <v>44.2</v>
      </c>
    </row>
    <row r="98" spans="1:8" ht="22.15" customHeight="1" x14ac:dyDescent="0.25">
      <c r="A98" s="2" t="s">
        <v>15</v>
      </c>
      <c r="B98" s="3" t="s">
        <v>16</v>
      </c>
      <c r="C98" s="7" t="s">
        <v>17</v>
      </c>
      <c r="D98" s="5">
        <v>20</v>
      </c>
      <c r="E98" s="6">
        <v>1.5</v>
      </c>
      <c r="F98" s="6">
        <v>0.54</v>
      </c>
      <c r="G98" s="6">
        <v>10.6</v>
      </c>
      <c r="H98" s="6">
        <v>53.6</v>
      </c>
    </row>
    <row r="99" spans="1:8" ht="22.15" customHeight="1" x14ac:dyDescent="0.25">
      <c r="A99" s="2" t="s">
        <v>161</v>
      </c>
      <c r="B99" s="3" t="s">
        <v>162</v>
      </c>
      <c r="C99" s="7" t="s">
        <v>163</v>
      </c>
      <c r="D99" s="5">
        <v>150</v>
      </c>
      <c r="E99" s="6">
        <v>0.15</v>
      </c>
      <c r="F99" s="6">
        <v>0.03</v>
      </c>
      <c r="G99" s="6">
        <v>9.6199999999999992</v>
      </c>
      <c r="H99" s="6">
        <v>40.22</v>
      </c>
    </row>
    <row r="100" spans="1:8" ht="11.85" customHeight="1" x14ac:dyDescent="0.25">
      <c r="A100" s="36" t="s">
        <v>21</v>
      </c>
      <c r="B100" s="41"/>
      <c r="C100" s="42"/>
      <c r="D100" s="8">
        <f>SUM(D93:D99)</f>
        <v>590</v>
      </c>
      <c r="E100" s="11">
        <f>SUM(E93:E99)</f>
        <v>15.99</v>
      </c>
      <c r="F100" s="11">
        <f>SUM(F93:F99)</f>
        <v>18.82</v>
      </c>
      <c r="G100" s="11">
        <f>SUM(G93:G99)</f>
        <v>81.790000000000006</v>
      </c>
      <c r="H100" s="11">
        <f>SUM(H93:H99)</f>
        <v>511.36</v>
      </c>
    </row>
    <row r="101" spans="1:8" ht="14.25" customHeight="1" x14ac:dyDescent="0.25">
      <c r="A101" s="28" t="s">
        <v>45</v>
      </c>
      <c r="B101" s="29"/>
      <c r="C101" s="29"/>
      <c r="D101" s="29"/>
      <c r="E101" s="29"/>
      <c r="F101" s="29"/>
      <c r="G101" s="29"/>
      <c r="H101" s="29"/>
    </row>
    <row r="102" spans="1:8" ht="22.15" customHeight="1" x14ac:dyDescent="0.25">
      <c r="A102" s="2" t="s">
        <v>164</v>
      </c>
      <c r="B102" s="3" t="s">
        <v>165</v>
      </c>
      <c r="C102" s="7" t="s">
        <v>166</v>
      </c>
      <c r="D102" s="5">
        <v>60</v>
      </c>
      <c r="E102" s="6">
        <v>5.55</v>
      </c>
      <c r="F102" s="6">
        <v>5.63</v>
      </c>
      <c r="G102" s="6">
        <v>8.0299999999999994</v>
      </c>
      <c r="H102" s="6">
        <v>100.1</v>
      </c>
    </row>
    <row r="103" spans="1:8" ht="22.15" customHeight="1" x14ac:dyDescent="0.25">
      <c r="A103" s="2" t="s">
        <v>167</v>
      </c>
      <c r="B103" s="3" t="s">
        <v>168</v>
      </c>
      <c r="C103" s="7" t="s">
        <v>169</v>
      </c>
      <c r="D103" s="5">
        <v>120</v>
      </c>
      <c r="E103" s="6">
        <v>2.84</v>
      </c>
      <c r="F103" s="6">
        <v>5.14</v>
      </c>
      <c r="G103" s="6">
        <v>12.8</v>
      </c>
      <c r="H103" s="6">
        <v>100.9</v>
      </c>
    </row>
    <row r="104" spans="1:8" ht="22.15" customHeight="1" x14ac:dyDescent="0.25">
      <c r="A104" s="2" t="s">
        <v>39</v>
      </c>
      <c r="B104" s="5" t="s">
        <v>49</v>
      </c>
      <c r="C104" s="7" t="s">
        <v>41</v>
      </c>
      <c r="D104" s="5">
        <v>20</v>
      </c>
      <c r="E104" s="6">
        <v>1.3</v>
      </c>
      <c r="F104" s="6">
        <v>0.22</v>
      </c>
      <c r="G104" s="6">
        <v>9.26</v>
      </c>
      <c r="H104" s="6">
        <v>44.2</v>
      </c>
    </row>
    <row r="105" spans="1:8" ht="22.15" customHeight="1" x14ac:dyDescent="0.25">
      <c r="A105" s="2" t="s">
        <v>170</v>
      </c>
      <c r="B105" s="3" t="s">
        <v>171</v>
      </c>
      <c r="C105" s="13" t="s">
        <v>172</v>
      </c>
      <c r="D105" s="14">
        <v>180</v>
      </c>
      <c r="E105" s="6">
        <v>0.95</v>
      </c>
      <c r="F105" s="6">
        <v>0.05</v>
      </c>
      <c r="G105" s="6">
        <v>24.48</v>
      </c>
      <c r="H105" s="6">
        <v>104.04</v>
      </c>
    </row>
    <row r="106" spans="1:8" ht="22.15" customHeight="1" x14ac:dyDescent="0.25">
      <c r="A106" s="2" t="s">
        <v>173</v>
      </c>
      <c r="B106" s="3" t="s">
        <v>174</v>
      </c>
      <c r="C106" s="7" t="s">
        <v>175</v>
      </c>
      <c r="D106" s="5">
        <v>20</v>
      </c>
      <c r="E106" s="6">
        <v>0.8</v>
      </c>
      <c r="F106" s="6">
        <v>5.4</v>
      </c>
      <c r="G106" s="6">
        <v>12.4</v>
      </c>
      <c r="H106" s="6">
        <v>102</v>
      </c>
    </row>
    <row r="107" spans="1:8" ht="11.85" customHeight="1" x14ac:dyDescent="0.25">
      <c r="A107" s="49" t="s">
        <v>21</v>
      </c>
      <c r="B107" s="50"/>
      <c r="C107" s="51"/>
      <c r="D107" s="15">
        <f>SUM(D102:D106)</f>
        <v>400</v>
      </c>
      <c r="E107" s="16">
        <f>SUM(E102:E106)</f>
        <v>11.440000000000001</v>
      </c>
      <c r="F107" s="16">
        <f>SUM(F102:F106)</f>
        <v>16.440000000000001</v>
      </c>
      <c r="G107" s="16">
        <f>SUM(G102:G106)</f>
        <v>66.97</v>
      </c>
      <c r="H107" s="16">
        <f>SUM(H102:H106)</f>
        <v>451.24</v>
      </c>
    </row>
    <row r="108" spans="1:8" ht="11.85" customHeight="1" x14ac:dyDescent="0.25">
      <c r="A108" s="33" t="s">
        <v>56</v>
      </c>
      <c r="B108" s="34"/>
      <c r="C108" s="34"/>
      <c r="D108" s="35"/>
      <c r="E108" s="9">
        <f>E88+E91+E100+E107</f>
        <v>42.680000000000007</v>
      </c>
      <c r="F108" s="9">
        <f>F88+F91+F100+F107</f>
        <v>51.16</v>
      </c>
      <c r="G108" s="9">
        <f>G88+G91+G100+G107</f>
        <v>182.47</v>
      </c>
      <c r="H108" s="9">
        <f>H88+H91+H100+H107</f>
        <v>1322.82</v>
      </c>
    </row>
    <row r="109" spans="1:8" ht="19.149999999999999" customHeight="1" x14ac:dyDescent="0.25">
      <c r="A109" s="43" t="s">
        <v>176</v>
      </c>
      <c r="B109" s="44"/>
      <c r="C109" s="44"/>
      <c r="D109" s="44"/>
      <c r="E109" s="44"/>
      <c r="F109" s="44"/>
      <c r="G109" s="44"/>
      <c r="H109" s="45"/>
    </row>
    <row r="110" spans="1:8" ht="14.25" customHeight="1" x14ac:dyDescent="0.25">
      <c r="A110" s="39" t="s">
        <v>11</v>
      </c>
      <c r="B110" s="40"/>
      <c r="C110" s="40"/>
      <c r="D110" s="40"/>
      <c r="E110" s="40"/>
      <c r="F110" s="40"/>
      <c r="G110" s="40"/>
      <c r="H110" s="40"/>
    </row>
    <row r="111" spans="1:8" ht="22.15" customHeight="1" x14ac:dyDescent="0.25">
      <c r="A111" s="2" t="s">
        <v>177</v>
      </c>
      <c r="B111" s="3" t="s">
        <v>178</v>
      </c>
      <c r="C111" s="7" t="s">
        <v>179</v>
      </c>
      <c r="D111" s="5">
        <v>150</v>
      </c>
      <c r="E111" s="6">
        <v>2.0699999999999998</v>
      </c>
      <c r="F111" s="6">
        <v>5.31</v>
      </c>
      <c r="G111" s="6">
        <v>17.059999999999999</v>
      </c>
      <c r="H111" s="6">
        <v>133.22999999999999</v>
      </c>
    </row>
    <row r="112" spans="1:8" ht="22.15" customHeight="1" x14ac:dyDescent="0.25">
      <c r="A112" s="2" t="s">
        <v>15</v>
      </c>
      <c r="B112" s="3" t="s">
        <v>16</v>
      </c>
      <c r="C112" s="7" t="s">
        <v>17</v>
      </c>
      <c r="D112" s="5">
        <v>20</v>
      </c>
      <c r="E112" s="6">
        <v>1.5</v>
      </c>
      <c r="F112" s="6">
        <v>0.54</v>
      </c>
      <c r="G112" s="6">
        <v>10.6</v>
      </c>
      <c r="H112" s="6">
        <v>53.6</v>
      </c>
    </row>
    <row r="113" spans="1:8" ht="22.15" customHeight="1" x14ac:dyDescent="0.25">
      <c r="A113" s="2" t="s">
        <v>64</v>
      </c>
      <c r="B113" s="3" t="s">
        <v>65</v>
      </c>
      <c r="C113" s="7" t="s">
        <v>66</v>
      </c>
      <c r="D113" s="5">
        <v>180</v>
      </c>
      <c r="E113" s="6">
        <v>2.34</v>
      </c>
      <c r="F113" s="6">
        <v>1.7</v>
      </c>
      <c r="G113" s="6">
        <v>13.89</v>
      </c>
      <c r="H113" s="6">
        <v>83.12</v>
      </c>
    </row>
    <row r="114" spans="1:8" ht="11.85" customHeight="1" x14ac:dyDescent="0.25">
      <c r="A114" s="36" t="s">
        <v>21</v>
      </c>
      <c r="B114" s="41"/>
      <c r="C114" s="42"/>
      <c r="D114" s="8">
        <f>SUM(D111:D113)</f>
        <v>350</v>
      </c>
      <c r="E114" s="11">
        <f>SUM(E111:E113)</f>
        <v>5.91</v>
      </c>
      <c r="F114" s="11">
        <f>SUM(F111:F113)</f>
        <v>7.55</v>
      </c>
      <c r="G114" s="11">
        <f>SUM(G111:G113)</f>
        <v>41.55</v>
      </c>
      <c r="H114" s="11">
        <f>SUM(H111:H113)</f>
        <v>269.95</v>
      </c>
    </row>
    <row r="115" spans="1:8" ht="14.25" customHeight="1" x14ac:dyDescent="0.25">
      <c r="A115" s="28" t="s">
        <v>22</v>
      </c>
      <c r="B115" s="29"/>
      <c r="C115" s="29"/>
      <c r="D115" s="29"/>
      <c r="E115" s="29"/>
      <c r="F115" s="29"/>
      <c r="G115" s="29"/>
      <c r="H115" s="29"/>
    </row>
    <row r="116" spans="1:8" ht="22.15" customHeight="1" x14ac:dyDescent="0.25">
      <c r="A116" s="2" t="s">
        <v>67</v>
      </c>
      <c r="B116" s="3" t="s">
        <v>68</v>
      </c>
      <c r="C116" s="7" t="s">
        <v>69</v>
      </c>
      <c r="D116" s="5">
        <v>150</v>
      </c>
      <c r="E116" s="6">
        <v>4.3499999999999996</v>
      </c>
      <c r="F116" s="6">
        <v>3.75</v>
      </c>
      <c r="G116" s="6">
        <v>6</v>
      </c>
      <c r="H116" s="6">
        <v>75</v>
      </c>
    </row>
    <row r="117" spans="1:8" ht="11.85" customHeight="1" x14ac:dyDescent="0.25">
      <c r="A117" s="36" t="s">
        <v>21</v>
      </c>
      <c r="B117" s="41"/>
      <c r="C117" s="42"/>
      <c r="D117" s="8">
        <f>D116</f>
        <v>150</v>
      </c>
      <c r="E117" s="17">
        <f>SUM(E116:E116)</f>
        <v>4.3499999999999996</v>
      </c>
      <c r="F117" s="17">
        <f>SUM(F116:F116)</f>
        <v>3.75</v>
      </c>
      <c r="G117" s="17">
        <f>SUM(G116:G116)</f>
        <v>6</v>
      </c>
      <c r="H117" s="17">
        <f>SUM(H116:H116)</f>
        <v>75</v>
      </c>
    </row>
    <row r="118" spans="1:8" ht="14.25" customHeight="1" x14ac:dyDescent="0.25">
      <c r="A118" s="28" t="s">
        <v>26</v>
      </c>
      <c r="B118" s="29"/>
      <c r="C118" s="29"/>
      <c r="D118" s="29"/>
      <c r="E118" s="29"/>
      <c r="F118" s="29"/>
      <c r="G118" s="29"/>
      <c r="H118" s="29"/>
    </row>
    <row r="119" spans="1:8" ht="22.15" customHeight="1" x14ac:dyDescent="0.25">
      <c r="A119" s="2" t="s">
        <v>27</v>
      </c>
      <c r="B119" s="3" t="s">
        <v>71</v>
      </c>
      <c r="C119" s="10" t="s">
        <v>72</v>
      </c>
      <c r="D119" s="5">
        <v>40</v>
      </c>
      <c r="E119" s="6">
        <v>0.44</v>
      </c>
      <c r="F119" s="6">
        <v>0.08</v>
      </c>
      <c r="G119" s="6">
        <v>1.52</v>
      </c>
      <c r="H119" s="6">
        <v>8.8000000000000007</v>
      </c>
    </row>
    <row r="120" spans="1:8" ht="22.15" customHeight="1" x14ac:dyDescent="0.25">
      <c r="A120" s="2" t="s">
        <v>180</v>
      </c>
      <c r="B120" s="3" t="s">
        <v>181</v>
      </c>
      <c r="C120" s="10" t="s">
        <v>182</v>
      </c>
      <c r="D120" s="5">
        <v>180</v>
      </c>
      <c r="E120" s="6">
        <v>2.2000000000000002</v>
      </c>
      <c r="F120" s="6">
        <v>4.58</v>
      </c>
      <c r="G120" s="6">
        <v>5.78</v>
      </c>
      <c r="H120" s="6">
        <v>90.19</v>
      </c>
    </row>
    <row r="121" spans="1:8" ht="22.15" customHeight="1" x14ac:dyDescent="0.25">
      <c r="A121" s="2" t="s">
        <v>183</v>
      </c>
      <c r="B121" s="3" t="s">
        <v>184</v>
      </c>
      <c r="C121" s="7" t="s">
        <v>185</v>
      </c>
      <c r="D121" s="5">
        <v>60</v>
      </c>
      <c r="E121" s="6">
        <v>6.12</v>
      </c>
      <c r="F121" s="6">
        <v>2.93</v>
      </c>
      <c r="G121" s="6">
        <v>6.78</v>
      </c>
      <c r="H121" s="6">
        <v>94.5</v>
      </c>
    </row>
    <row r="122" spans="1:8" ht="22.15" customHeight="1" x14ac:dyDescent="0.25">
      <c r="A122" s="2" t="s">
        <v>186</v>
      </c>
      <c r="B122" s="3" t="s">
        <v>187</v>
      </c>
      <c r="C122" s="7" t="s">
        <v>188</v>
      </c>
      <c r="D122" s="5">
        <v>120</v>
      </c>
      <c r="E122" s="6">
        <v>1.61</v>
      </c>
      <c r="F122" s="6">
        <v>3.84</v>
      </c>
      <c r="G122" s="6">
        <v>17.21</v>
      </c>
      <c r="H122" s="6">
        <v>109.8</v>
      </c>
    </row>
    <row r="123" spans="1:8" ht="22.15" customHeight="1" x14ac:dyDescent="0.25">
      <c r="A123" s="2" t="s">
        <v>39</v>
      </c>
      <c r="B123" s="5" t="s">
        <v>40</v>
      </c>
      <c r="C123" s="7" t="s">
        <v>41</v>
      </c>
      <c r="D123" s="5">
        <v>20</v>
      </c>
      <c r="E123" s="6">
        <v>1.3</v>
      </c>
      <c r="F123" s="6">
        <v>0.22</v>
      </c>
      <c r="G123" s="6">
        <v>9.26</v>
      </c>
      <c r="H123" s="6">
        <v>44.2</v>
      </c>
    </row>
    <row r="124" spans="1:8" ht="22.15" customHeight="1" x14ac:dyDescent="0.25">
      <c r="A124" s="2" t="s">
        <v>15</v>
      </c>
      <c r="B124" s="3" t="s">
        <v>16</v>
      </c>
      <c r="C124" s="7" t="s">
        <v>17</v>
      </c>
      <c r="D124" s="5">
        <v>20</v>
      </c>
      <c r="E124" s="6">
        <v>1.5</v>
      </c>
      <c r="F124" s="6">
        <v>0.54</v>
      </c>
      <c r="G124" s="6">
        <v>10.6</v>
      </c>
      <c r="H124" s="6">
        <v>53.6</v>
      </c>
    </row>
    <row r="125" spans="1:8" ht="22.15" customHeight="1" x14ac:dyDescent="0.25">
      <c r="A125" s="2" t="s">
        <v>23</v>
      </c>
      <c r="B125" s="3" t="s">
        <v>189</v>
      </c>
      <c r="C125" s="10" t="s">
        <v>190</v>
      </c>
      <c r="D125" s="5">
        <v>150</v>
      </c>
      <c r="E125" s="6">
        <v>0.45</v>
      </c>
      <c r="F125" s="6">
        <v>0</v>
      </c>
      <c r="G125" s="6">
        <v>24.75</v>
      </c>
      <c r="H125" s="6">
        <v>102</v>
      </c>
    </row>
    <row r="126" spans="1:8" ht="11.85" customHeight="1" x14ac:dyDescent="0.25">
      <c r="A126" s="36" t="s">
        <v>21</v>
      </c>
      <c r="B126" s="41"/>
      <c r="C126" s="42"/>
      <c r="D126" s="8">
        <f>SUM(D119:D125)</f>
        <v>590</v>
      </c>
      <c r="E126" s="11">
        <f>SUM(E119:E125)</f>
        <v>13.62</v>
      </c>
      <c r="F126" s="11">
        <f>SUM(F119:F125)</f>
        <v>12.190000000000001</v>
      </c>
      <c r="G126" s="11">
        <f>SUM(G119:G125)</f>
        <v>75.900000000000006</v>
      </c>
      <c r="H126" s="11">
        <f>SUM(H119:H125)</f>
        <v>503.09000000000003</v>
      </c>
    </row>
    <row r="127" spans="1:8" ht="14.25" customHeight="1" x14ac:dyDescent="0.25">
      <c r="A127" s="28" t="s">
        <v>45</v>
      </c>
      <c r="B127" s="29"/>
      <c r="C127" s="29"/>
      <c r="D127" s="29"/>
      <c r="E127" s="29"/>
      <c r="F127" s="29"/>
      <c r="G127" s="29"/>
      <c r="H127" s="29"/>
    </row>
    <row r="128" spans="1:8" ht="22.15" customHeight="1" x14ac:dyDescent="0.25">
      <c r="A128" s="2" t="s">
        <v>191</v>
      </c>
      <c r="B128" s="3" t="s">
        <v>192</v>
      </c>
      <c r="C128" s="7" t="s">
        <v>193</v>
      </c>
      <c r="D128" s="5">
        <v>60</v>
      </c>
      <c r="E128" s="6">
        <v>5.04</v>
      </c>
      <c r="F128" s="6">
        <v>5.88</v>
      </c>
      <c r="G128" s="6">
        <v>5.4</v>
      </c>
      <c r="H128" s="6">
        <v>122.1</v>
      </c>
    </row>
    <row r="129" spans="1:8" ht="22.15" customHeight="1" x14ac:dyDescent="0.25">
      <c r="A129" s="2" t="s">
        <v>194</v>
      </c>
      <c r="B129" s="3" t="s">
        <v>195</v>
      </c>
      <c r="C129" s="7" t="s">
        <v>196</v>
      </c>
      <c r="D129" s="5">
        <v>115</v>
      </c>
      <c r="E129" s="6">
        <v>1.0429999999999999</v>
      </c>
      <c r="F129" s="6">
        <v>4.04</v>
      </c>
      <c r="G129" s="6">
        <v>10.97</v>
      </c>
      <c r="H129" s="6">
        <v>78.819999999999993</v>
      </c>
    </row>
    <row r="130" spans="1:8" ht="22.15" customHeight="1" x14ac:dyDescent="0.25">
      <c r="A130" s="2" t="s">
        <v>39</v>
      </c>
      <c r="B130" s="5" t="s">
        <v>49</v>
      </c>
      <c r="C130" s="7" t="s">
        <v>41</v>
      </c>
      <c r="D130" s="5">
        <v>20</v>
      </c>
      <c r="E130" s="6">
        <v>1.3</v>
      </c>
      <c r="F130" s="6">
        <v>0.22</v>
      </c>
      <c r="G130" s="6">
        <v>9.26</v>
      </c>
      <c r="H130" s="6">
        <v>44.2</v>
      </c>
    </row>
    <row r="131" spans="1:8" ht="22.15" customHeight="1" x14ac:dyDescent="0.25">
      <c r="A131" s="2" t="s">
        <v>197</v>
      </c>
      <c r="B131" s="3" t="s">
        <v>198</v>
      </c>
      <c r="C131" s="7" t="s">
        <v>199</v>
      </c>
      <c r="D131" s="5" t="s">
        <v>200</v>
      </c>
      <c r="E131" s="6">
        <v>0.12</v>
      </c>
      <c r="F131" s="6">
        <v>0.03</v>
      </c>
      <c r="G131" s="6">
        <v>6.48</v>
      </c>
      <c r="H131" s="6">
        <v>26.24</v>
      </c>
    </row>
    <row r="132" spans="1:8" ht="22.15" customHeight="1" x14ac:dyDescent="0.25">
      <c r="A132" s="2" t="s">
        <v>201</v>
      </c>
      <c r="B132" s="3" t="s">
        <v>202</v>
      </c>
      <c r="C132" s="7" t="s">
        <v>203</v>
      </c>
      <c r="D132" s="5">
        <v>40</v>
      </c>
      <c r="E132" s="6">
        <v>3.37</v>
      </c>
      <c r="F132" s="6">
        <v>3.56</v>
      </c>
      <c r="G132" s="6">
        <v>17.16</v>
      </c>
      <c r="H132" s="6">
        <v>110.94</v>
      </c>
    </row>
    <row r="133" spans="1:8" ht="22.15" customHeight="1" x14ac:dyDescent="0.25">
      <c r="A133" s="2" t="s">
        <v>98</v>
      </c>
      <c r="B133" s="3" t="s">
        <v>204</v>
      </c>
      <c r="C133" s="10" t="s">
        <v>205</v>
      </c>
      <c r="D133" s="5">
        <v>95</v>
      </c>
      <c r="E133" s="6">
        <v>0.76</v>
      </c>
      <c r="F133" s="6">
        <v>0.19</v>
      </c>
      <c r="G133" s="6">
        <v>7.13</v>
      </c>
      <c r="H133" s="6">
        <v>36.1</v>
      </c>
    </row>
    <row r="134" spans="1:8" ht="11.85" customHeight="1" x14ac:dyDescent="0.25">
      <c r="A134" s="36" t="s">
        <v>21</v>
      </c>
      <c r="B134" s="41"/>
      <c r="C134" s="42"/>
      <c r="D134" s="8">
        <f>SUM(D128:D133)+160</f>
        <v>490</v>
      </c>
      <c r="E134" s="11">
        <f>SUM(E128:E133)</f>
        <v>11.633000000000001</v>
      </c>
      <c r="F134" s="11">
        <f>SUM(F128:F133)</f>
        <v>13.92</v>
      </c>
      <c r="G134" s="11">
        <f>SUM(G128:G133)</f>
        <v>56.4</v>
      </c>
      <c r="H134" s="11">
        <f>SUM(H128:H133)</f>
        <v>418.40000000000003</v>
      </c>
    </row>
    <row r="135" spans="1:8" ht="11.85" customHeight="1" x14ac:dyDescent="0.25">
      <c r="A135" s="33" t="s">
        <v>56</v>
      </c>
      <c r="B135" s="34"/>
      <c r="C135" s="34"/>
      <c r="D135" s="35"/>
      <c r="E135" s="9">
        <f>E114+E117+E126+E134</f>
        <v>35.512999999999998</v>
      </c>
      <c r="F135" s="9">
        <f>F114+F117+F126+F134</f>
        <v>37.410000000000004</v>
      </c>
      <c r="G135" s="9">
        <f>G114+G117+G126+G134</f>
        <v>179.85</v>
      </c>
      <c r="H135" s="9">
        <f>H114+H117+H126+H134</f>
        <v>1266.44</v>
      </c>
    </row>
    <row r="136" spans="1:8" ht="19.149999999999999" customHeight="1" x14ac:dyDescent="0.25">
      <c r="A136" s="43" t="s">
        <v>206</v>
      </c>
      <c r="B136" s="44"/>
      <c r="C136" s="44"/>
      <c r="D136" s="44"/>
      <c r="E136" s="44"/>
      <c r="F136" s="44"/>
      <c r="G136" s="44"/>
      <c r="H136" s="45"/>
    </row>
    <row r="137" spans="1:8" ht="14.25" customHeight="1" x14ac:dyDescent="0.25">
      <c r="A137" s="39" t="s">
        <v>11</v>
      </c>
      <c r="B137" s="40"/>
      <c r="C137" s="40"/>
      <c r="D137" s="40"/>
      <c r="E137" s="40"/>
      <c r="F137" s="40"/>
      <c r="G137" s="40"/>
      <c r="H137" s="40"/>
    </row>
    <row r="138" spans="1:8" ht="22.15" customHeight="1" x14ac:dyDescent="0.25">
      <c r="A138" s="2" t="s">
        <v>207</v>
      </c>
      <c r="B138" s="3" t="s">
        <v>208</v>
      </c>
      <c r="C138" s="7" t="s">
        <v>209</v>
      </c>
      <c r="D138" s="5">
        <v>150</v>
      </c>
      <c r="E138" s="6">
        <v>3.03</v>
      </c>
      <c r="F138" s="6">
        <v>5.18</v>
      </c>
      <c r="G138" s="6">
        <v>16.39</v>
      </c>
      <c r="H138" s="6">
        <v>107.83</v>
      </c>
    </row>
    <row r="139" spans="1:8" ht="22.15" customHeight="1" x14ac:dyDescent="0.25">
      <c r="A139" s="2" t="s">
        <v>105</v>
      </c>
      <c r="B139" s="3" t="s">
        <v>106</v>
      </c>
      <c r="C139" s="7" t="s">
        <v>107</v>
      </c>
      <c r="D139" s="5">
        <v>30</v>
      </c>
      <c r="E139" s="6">
        <v>3.82</v>
      </c>
      <c r="F139" s="6">
        <v>3.49</v>
      </c>
      <c r="G139" s="6">
        <v>10.6</v>
      </c>
      <c r="H139" s="6">
        <v>90</v>
      </c>
    </row>
    <row r="140" spans="1:8" ht="22.15" customHeight="1" x14ac:dyDescent="0.25">
      <c r="A140" s="2" t="s">
        <v>108</v>
      </c>
      <c r="B140" s="3" t="s">
        <v>109</v>
      </c>
      <c r="C140" s="7" t="s">
        <v>110</v>
      </c>
      <c r="D140" s="5">
        <v>180</v>
      </c>
      <c r="E140" s="6">
        <v>2.95</v>
      </c>
      <c r="F140" s="6">
        <v>2.4700000000000002</v>
      </c>
      <c r="G140" s="6">
        <v>15.15</v>
      </c>
      <c r="H140" s="6">
        <v>96.1</v>
      </c>
    </row>
    <row r="141" spans="1:8" ht="11.85" customHeight="1" x14ac:dyDescent="0.25">
      <c r="A141" s="36" t="s">
        <v>21</v>
      </c>
      <c r="B141" s="41"/>
      <c r="C141" s="42"/>
      <c r="D141" s="8">
        <f>SUM(D138:D140)</f>
        <v>360</v>
      </c>
      <c r="E141" s="11">
        <f>SUM(E138:E140)</f>
        <v>9.8000000000000007</v>
      </c>
      <c r="F141" s="11">
        <f>SUM(F138:F140)</f>
        <v>11.14</v>
      </c>
      <c r="G141" s="11">
        <f>SUM(G138:G140)</f>
        <v>42.14</v>
      </c>
      <c r="H141" s="11">
        <f>SUM(H138:H140)</f>
        <v>293.92999999999995</v>
      </c>
    </row>
    <row r="142" spans="1:8" ht="14.25" customHeight="1" x14ac:dyDescent="0.25">
      <c r="A142" s="28" t="s">
        <v>22</v>
      </c>
      <c r="B142" s="29"/>
      <c r="C142" s="29"/>
      <c r="D142" s="29"/>
      <c r="E142" s="29"/>
      <c r="F142" s="29"/>
      <c r="G142" s="29"/>
      <c r="H142" s="29"/>
    </row>
    <row r="143" spans="1:8" ht="22.15" customHeight="1" x14ac:dyDescent="0.25">
      <c r="A143" s="2" t="s">
        <v>111</v>
      </c>
      <c r="B143" s="3" t="s">
        <v>112</v>
      </c>
      <c r="C143" s="7" t="s">
        <v>113</v>
      </c>
      <c r="D143" s="5">
        <v>150</v>
      </c>
      <c r="E143" s="6">
        <v>4.2</v>
      </c>
      <c r="F143" s="6">
        <v>3.75</v>
      </c>
      <c r="G143" s="6">
        <v>16.5</v>
      </c>
      <c r="H143" s="6">
        <v>81</v>
      </c>
    </row>
    <row r="144" spans="1:8" ht="11.85" customHeight="1" x14ac:dyDescent="0.25">
      <c r="A144" s="36" t="s">
        <v>21</v>
      </c>
      <c r="B144" s="41"/>
      <c r="C144" s="42"/>
      <c r="D144" s="8">
        <f>D143</f>
        <v>150</v>
      </c>
      <c r="E144" s="11">
        <f>E143</f>
        <v>4.2</v>
      </c>
      <c r="F144" s="11">
        <f>F143</f>
        <v>3.75</v>
      </c>
      <c r="G144" s="11">
        <f>G143</f>
        <v>16.5</v>
      </c>
      <c r="H144" s="11">
        <f>H143</f>
        <v>81</v>
      </c>
    </row>
    <row r="145" spans="1:8" ht="14.25" customHeight="1" x14ac:dyDescent="0.25">
      <c r="A145" s="28" t="s">
        <v>26</v>
      </c>
      <c r="B145" s="29"/>
      <c r="C145" s="29"/>
      <c r="D145" s="29"/>
      <c r="E145" s="29"/>
      <c r="F145" s="29"/>
      <c r="G145" s="29"/>
      <c r="H145" s="29"/>
    </row>
    <row r="146" spans="1:8" ht="22.15" customHeight="1" x14ac:dyDescent="0.25">
      <c r="A146" s="2" t="s">
        <v>210</v>
      </c>
      <c r="B146" s="3" t="s">
        <v>211</v>
      </c>
      <c r="C146" s="10" t="s">
        <v>212</v>
      </c>
      <c r="D146" s="5">
        <v>40</v>
      </c>
      <c r="E146" s="6">
        <v>0.32</v>
      </c>
      <c r="F146" s="6">
        <v>0.04</v>
      </c>
      <c r="G146" s="6">
        <v>0.68</v>
      </c>
      <c r="H146" s="6">
        <v>4</v>
      </c>
    </row>
    <row r="147" spans="1:8" ht="22.15" customHeight="1" x14ac:dyDescent="0.25">
      <c r="A147" s="2" t="s">
        <v>30</v>
      </c>
      <c r="B147" s="3" t="s">
        <v>31</v>
      </c>
      <c r="C147" s="10" t="s">
        <v>32</v>
      </c>
      <c r="D147" s="5">
        <v>180</v>
      </c>
      <c r="E147" s="6">
        <v>2.23</v>
      </c>
      <c r="F147" s="6">
        <v>6.3</v>
      </c>
      <c r="G147" s="6">
        <v>8.59</v>
      </c>
      <c r="H147" s="6">
        <v>105.44</v>
      </c>
    </row>
    <row r="148" spans="1:8" ht="22.15" customHeight="1" x14ac:dyDescent="0.25">
      <c r="A148" s="2" t="s">
        <v>213</v>
      </c>
      <c r="B148" s="3" t="s">
        <v>214</v>
      </c>
      <c r="C148" s="7" t="s">
        <v>215</v>
      </c>
      <c r="D148" s="5">
        <v>60</v>
      </c>
      <c r="E148" s="6">
        <v>5.71</v>
      </c>
      <c r="F148" s="6">
        <v>9.5500000000000007</v>
      </c>
      <c r="G148" s="6">
        <v>7.28</v>
      </c>
      <c r="H148" s="6">
        <v>142.68</v>
      </c>
    </row>
    <row r="149" spans="1:8" ht="22.15" customHeight="1" x14ac:dyDescent="0.25">
      <c r="A149" s="2" t="s">
        <v>216</v>
      </c>
      <c r="B149" s="3" t="s">
        <v>217</v>
      </c>
      <c r="C149" s="7" t="s">
        <v>218</v>
      </c>
      <c r="D149" s="5">
        <v>120</v>
      </c>
      <c r="E149" s="6">
        <v>1.84</v>
      </c>
      <c r="F149" s="6">
        <v>4.5599999999999996</v>
      </c>
      <c r="G149" s="6">
        <v>12.92</v>
      </c>
      <c r="H149" s="6">
        <v>99.2</v>
      </c>
    </row>
    <row r="150" spans="1:8" ht="22.15" customHeight="1" x14ac:dyDescent="0.25">
      <c r="A150" s="2" t="s">
        <v>39</v>
      </c>
      <c r="B150" s="5" t="s">
        <v>40</v>
      </c>
      <c r="C150" s="7" t="s">
        <v>41</v>
      </c>
      <c r="D150" s="5">
        <v>20</v>
      </c>
      <c r="E150" s="6">
        <v>1.3</v>
      </c>
      <c r="F150" s="6">
        <v>0.22</v>
      </c>
      <c r="G150" s="6">
        <v>9.26</v>
      </c>
      <c r="H150" s="6">
        <v>44.2</v>
      </c>
    </row>
    <row r="151" spans="1:8" ht="22.15" customHeight="1" x14ac:dyDescent="0.25">
      <c r="A151" s="2" t="s">
        <v>15</v>
      </c>
      <c r="B151" s="3" t="s">
        <v>16</v>
      </c>
      <c r="C151" s="7" t="s">
        <v>17</v>
      </c>
      <c r="D151" s="5">
        <v>20</v>
      </c>
      <c r="E151" s="6">
        <v>1.5</v>
      </c>
      <c r="F151" s="6">
        <v>0.54</v>
      </c>
      <c r="G151" s="6">
        <v>10.6</v>
      </c>
      <c r="H151" s="6">
        <v>53.6</v>
      </c>
    </row>
    <row r="152" spans="1:8" ht="22.15" customHeight="1" x14ac:dyDescent="0.25">
      <c r="A152" s="2" t="s">
        <v>126</v>
      </c>
      <c r="B152" s="3" t="s">
        <v>127</v>
      </c>
      <c r="C152" s="7" t="s">
        <v>128</v>
      </c>
      <c r="D152" s="5">
        <v>150</v>
      </c>
      <c r="E152" s="6">
        <v>0.47</v>
      </c>
      <c r="F152" s="6">
        <v>0</v>
      </c>
      <c r="G152" s="6">
        <v>14.36</v>
      </c>
      <c r="H152" s="6">
        <v>58.83</v>
      </c>
    </row>
    <row r="153" spans="1:8" ht="11.85" customHeight="1" x14ac:dyDescent="0.25">
      <c r="A153" s="36" t="s">
        <v>21</v>
      </c>
      <c r="B153" s="41"/>
      <c r="C153" s="42"/>
      <c r="D153" s="12">
        <f>SUM(D146:D152)</f>
        <v>590</v>
      </c>
      <c r="E153" s="11">
        <f>SUM(E146:E152)</f>
        <v>13.370000000000001</v>
      </c>
      <c r="F153" s="11">
        <f>SUM(F146:F152)</f>
        <v>21.209999999999997</v>
      </c>
      <c r="G153" s="11">
        <f>SUM(G146:G152)</f>
        <v>63.69</v>
      </c>
      <c r="H153" s="11">
        <f>SUM(H146:H152)</f>
        <v>507.95</v>
      </c>
    </row>
    <row r="154" spans="1:8" ht="14.25" customHeight="1" x14ac:dyDescent="0.25">
      <c r="A154" s="28" t="s">
        <v>45</v>
      </c>
      <c r="B154" s="29"/>
      <c r="C154" s="29"/>
      <c r="D154" s="29"/>
      <c r="E154" s="29"/>
      <c r="F154" s="29"/>
      <c r="G154" s="29"/>
      <c r="H154" s="29"/>
    </row>
    <row r="155" spans="1:8" ht="22.15" customHeight="1" x14ac:dyDescent="0.25">
      <c r="A155" s="2" t="s">
        <v>33</v>
      </c>
      <c r="B155" s="3" t="s">
        <v>34</v>
      </c>
      <c r="C155" s="7" t="s">
        <v>35</v>
      </c>
      <c r="D155" s="5">
        <v>60</v>
      </c>
      <c r="E155" s="6">
        <v>6.61</v>
      </c>
      <c r="F155" s="6">
        <v>4.8099999999999996</v>
      </c>
      <c r="G155" s="6">
        <v>3.22</v>
      </c>
      <c r="H155" s="6">
        <v>91.5</v>
      </c>
    </row>
    <row r="156" spans="1:8" ht="22.15" customHeight="1" x14ac:dyDescent="0.25">
      <c r="A156" s="2" t="s">
        <v>219</v>
      </c>
      <c r="B156" s="3" t="s">
        <v>220</v>
      </c>
      <c r="C156" s="7" t="s">
        <v>221</v>
      </c>
      <c r="D156" s="5">
        <v>115</v>
      </c>
      <c r="E156" s="6">
        <v>1.39</v>
      </c>
      <c r="F156" s="6">
        <v>3.54</v>
      </c>
      <c r="G156" s="6">
        <v>15.46</v>
      </c>
      <c r="H156" s="6">
        <v>99.2</v>
      </c>
    </row>
    <row r="157" spans="1:8" ht="22.15" customHeight="1" x14ac:dyDescent="0.25">
      <c r="A157" s="2" t="s">
        <v>39</v>
      </c>
      <c r="B157" s="5" t="s">
        <v>49</v>
      </c>
      <c r="C157" s="7" t="s">
        <v>41</v>
      </c>
      <c r="D157" s="5">
        <v>20</v>
      </c>
      <c r="E157" s="6">
        <v>1.3</v>
      </c>
      <c r="F157" s="6">
        <v>0.22</v>
      </c>
      <c r="G157" s="6">
        <v>9.26</v>
      </c>
      <c r="H157" s="6">
        <v>44.2</v>
      </c>
    </row>
    <row r="158" spans="1:8" ht="22.15" customHeight="1" x14ac:dyDescent="0.25">
      <c r="A158" s="2" t="s">
        <v>50</v>
      </c>
      <c r="B158" s="3" t="s">
        <v>222</v>
      </c>
      <c r="C158" s="7" t="s">
        <v>52</v>
      </c>
      <c r="D158" s="5">
        <v>150</v>
      </c>
      <c r="E158" s="6">
        <v>0.08</v>
      </c>
      <c r="F158" s="6">
        <v>0</v>
      </c>
      <c r="G158" s="6">
        <v>5.16</v>
      </c>
      <c r="H158" s="6">
        <v>20.94</v>
      </c>
    </row>
    <row r="159" spans="1:8" ht="22.15" customHeight="1" x14ac:dyDescent="0.25">
      <c r="A159" s="2" t="s">
        <v>53</v>
      </c>
      <c r="B159" s="3" t="s">
        <v>54</v>
      </c>
      <c r="C159" s="7" t="s">
        <v>55</v>
      </c>
      <c r="D159" s="5">
        <v>40</v>
      </c>
      <c r="E159" s="6">
        <v>2.56</v>
      </c>
      <c r="F159" s="6">
        <v>2.4</v>
      </c>
      <c r="G159" s="6">
        <v>23.36</v>
      </c>
      <c r="H159" s="6">
        <v>125.6</v>
      </c>
    </row>
    <row r="160" spans="1:8" ht="22.15" customHeight="1" x14ac:dyDescent="0.25">
      <c r="A160" s="2" t="s">
        <v>98</v>
      </c>
      <c r="B160" s="3" t="s">
        <v>140</v>
      </c>
      <c r="C160" s="10" t="s">
        <v>141</v>
      </c>
      <c r="D160" s="5">
        <v>95</v>
      </c>
      <c r="E160" s="6">
        <v>0.38</v>
      </c>
      <c r="F160" s="6">
        <v>0.38</v>
      </c>
      <c r="G160" s="6">
        <v>9.31</v>
      </c>
      <c r="H160" s="6">
        <v>44.65</v>
      </c>
    </row>
    <row r="161" spans="1:8" ht="11.85" customHeight="1" x14ac:dyDescent="0.25">
      <c r="A161" s="36" t="s">
        <v>21</v>
      </c>
      <c r="B161" s="41"/>
      <c r="C161" s="42"/>
      <c r="D161" s="8">
        <f>SUM(D155:D160)</f>
        <v>480</v>
      </c>
      <c r="E161" s="11">
        <f>SUM(E155:E160)</f>
        <v>12.320000000000002</v>
      </c>
      <c r="F161" s="11">
        <f>SUM(F155:F160)</f>
        <v>11.350000000000001</v>
      </c>
      <c r="G161" s="11">
        <f>SUM(G155:G160)</f>
        <v>65.77</v>
      </c>
      <c r="H161" s="11">
        <f>SUM(H155:H160)</f>
        <v>426.08999999999992</v>
      </c>
    </row>
    <row r="162" spans="1:8" ht="11.85" customHeight="1" x14ac:dyDescent="0.25">
      <c r="A162" s="33" t="s">
        <v>56</v>
      </c>
      <c r="B162" s="34"/>
      <c r="C162" s="34"/>
      <c r="D162" s="35"/>
      <c r="E162" s="9">
        <f>E141+E144+E153+E161</f>
        <v>39.690000000000005</v>
      </c>
      <c r="F162" s="9">
        <f>F141+F144+F153+F161</f>
        <v>47.449999999999996</v>
      </c>
      <c r="G162" s="9">
        <f>G141+G144+G153+G161</f>
        <v>188.1</v>
      </c>
      <c r="H162" s="9">
        <f>H141+H144+H153+H161</f>
        <v>1308.9699999999998</v>
      </c>
    </row>
    <row r="163" spans="1:8" ht="19.149999999999999" customHeight="1" x14ac:dyDescent="0.25">
      <c r="A163" s="46" t="s">
        <v>223</v>
      </c>
      <c r="B163" s="47"/>
      <c r="C163" s="47"/>
      <c r="D163" s="47"/>
      <c r="E163" s="47"/>
      <c r="F163" s="47"/>
      <c r="G163" s="47"/>
      <c r="H163" s="48"/>
    </row>
    <row r="164" spans="1:8" ht="14.25" customHeight="1" x14ac:dyDescent="0.25">
      <c r="A164" s="39" t="s">
        <v>11</v>
      </c>
      <c r="B164" s="40"/>
      <c r="C164" s="40"/>
      <c r="D164" s="40"/>
      <c r="E164" s="40"/>
      <c r="F164" s="40"/>
      <c r="G164" s="40"/>
      <c r="H164" s="40"/>
    </row>
    <row r="165" spans="1:8" ht="22.15" customHeight="1" x14ac:dyDescent="0.25">
      <c r="A165" s="2" t="s">
        <v>224</v>
      </c>
      <c r="B165" s="3" t="s">
        <v>225</v>
      </c>
      <c r="C165" s="10" t="s">
        <v>226</v>
      </c>
      <c r="D165" s="5">
        <v>150</v>
      </c>
      <c r="E165" s="6">
        <v>3.14</v>
      </c>
      <c r="F165" s="6">
        <v>4.92</v>
      </c>
      <c r="G165" s="6">
        <v>20.28</v>
      </c>
      <c r="H165" s="6">
        <v>142.6</v>
      </c>
    </row>
    <row r="166" spans="1:8" ht="22.15" customHeight="1" x14ac:dyDescent="0.25">
      <c r="A166" s="2" t="s">
        <v>61</v>
      </c>
      <c r="B166" s="3" t="s">
        <v>62</v>
      </c>
      <c r="C166" s="7" t="s">
        <v>63</v>
      </c>
      <c r="D166" s="5">
        <v>30</v>
      </c>
      <c r="E166" s="6">
        <v>1.55</v>
      </c>
      <c r="F166" s="6">
        <v>0.54</v>
      </c>
      <c r="G166" s="6">
        <v>17.059999999999999</v>
      </c>
      <c r="H166" s="6">
        <v>77.900000000000006</v>
      </c>
    </row>
    <row r="167" spans="1:8" ht="22.15" customHeight="1" x14ac:dyDescent="0.25">
      <c r="A167" s="2" t="s">
        <v>18</v>
      </c>
      <c r="B167" s="3" t="s">
        <v>19</v>
      </c>
      <c r="C167" s="7" t="s">
        <v>20</v>
      </c>
      <c r="D167" s="5">
        <v>180</v>
      </c>
      <c r="E167" s="6">
        <v>2.08</v>
      </c>
      <c r="F167" s="6">
        <v>1.7</v>
      </c>
      <c r="G167" s="6">
        <v>11.76</v>
      </c>
      <c r="H167" s="6">
        <v>73.349999999999994</v>
      </c>
    </row>
    <row r="168" spans="1:8" ht="11.85" customHeight="1" x14ac:dyDescent="0.25">
      <c r="A168" s="36" t="s">
        <v>21</v>
      </c>
      <c r="B168" s="41"/>
      <c r="C168" s="42"/>
      <c r="D168" s="8">
        <f>SUM(D165:D167)</f>
        <v>360</v>
      </c>
      <c r="E168" s="11">
        <f>SUM(E165:E167)</f>
        <v>6.7700000000000005</v>
      </c>
      <c r="F168" s="11">
        <f>SUM(F165:F167)</f>
        <v>7.16</v>
      </c>
      <c r="G168" s="11">
        <f>SUM(G165:G167)</f>
        <v>49.1</v>
      </c>
      <c r="H168" s="11">
        <f>SUM(H165:H167)</f>
        <v>293.85000000000002</v>
      </c>
    </row>
    <row r="169" spans="1:8" ht="14.25" customHeight="1" x14ac:dyDescent="0.25">
      <c r="A169" s="28" t="s">
        <v>22</v>
      </c>
      <c r="B169" s="29"/>
      <c r="C169" s="29"/>
      <c r="D169" s="29"/>
      <c r="E169" s="29"/>
      <c r="F169" s="29"/>
      <c r="G169" s="29"/>
      <c r="H169" s="29"/>
    </row>
    <row r="170" spans="1:8" ht="22.15" customHeight="1" x14ac:dyDescent="0.25">
      <c r="A170" s="2" t="s">
        <v>149</v>
      </c>
      <c r="B170" s="3" t="s">
        <v>150</v>
      </c>
      <c r="C170" s="10" t="s">
        <v>151</v>
      </c>
      <c r="D170" s="5">
        <v>150</v>
      </c>
      <c r="E170" s="6">
        <v>4.3499999999999996</v>
      </c>
      <c r="F170" s="6">
        <v>3.75</v>
      </c>
      <c r="G170" s="6">
        <v>6.3</v>
      </c>
      <c r="H170" s="6">
        <v>76.67</v>
      </c>
    </row>
    <row r="171" spans="1:8" ht="11.85" customHeight="1" x14ac:dyDescent="0.25">
      <c r="A171" s="36" t="s">
        <v>21</v>
      </c>
      <c r="B171" s="41"/>
      <c r="C171" s="42"/>
      <c r="D171" s="8">
        <f>D170</f>
        <v>150</v>
      </c>
      <c r="E171" s="11">
        <f>E170</f>
        <v>4.3499999999999996</v>
      </c>
      <c r="F171" s="11">
        <f>F170</f>
        <v>3.75</v>
      </c>
      <c r="G171" s="11">
        <f>G170</f>
        <v>6.3</v>
      </c>
      <c r="H171" s="11">
        <f>H170</f>
        <v>76.67</v>
      </c>
    </row>
    <row r="172" spans="1:8" ht="14.25" customHeight="1" x14ac:dyDescent="0.25">
      <c r="A172" s="28" t="s">
        <v>26</v>
      </c>
      <c r="B172" s="29"/>
      <c r="C172" s="29"/>
      <c r="D172" s="29"/>
      <c r="E172" s="29"/>
      <c r="F172" s="29"/>
      <c r="G172" s="29"/>
      <c r="H172" s="29"/>
    </row>
    <row r="173" spans="1:8" ht="22.15" customHeight="1" x14ac:dyDescent="0.25">
      <c r="A173" s="2" t="s">
        <v>227</v>
      </c>
      <c r="B173" s="3" t="s">
        <v>228</v>
      </c>
      <c r="C173" s="7" t="s">
        <v>229</v>
      </c>
      <c r="D173" s="5">
        <v>40</v>
      </c>
      <c r="E173" s="6">
        <v>0.56000000000000005</v>
      </c>
      <c r="F173" s="6">
        <v>4.04</v>
      </c>
      <c r="G173" s="6">
        <v>2.64</v>
      </c>
      <c r="H173" s="6">
        <v>49.2</v>
      </c>
    </row>
    <row r="174" spans="1:8" ht="22.15" customHeight="1" x14ac:dyDescent="0.25">
      <c r="A174" s="2" t="s">
        <v>230</v>
      </c>
      <c r="B174" s="3" t="s">
        <v>231</v>
      </c>
      <c r="C174" s="10" t="s">
        <v>232</v>
      </c>
      <c r="D174" s="5">
        <v>180</v>
      </c>
      <c r="E174" s="6">
        <v>4</v>
      </c>
      <c r="F174" s="6">
        <v>1.83</v>
      </c>
      <c r="G174" s="6">
        <v>12.45</v>
      </c>
      <c r="H174" s="6">
        <v>88.28</v>
      </c>
    </row>
    <row r="175" spans="1:8" ht="22.15" customHeight="1" x14ac:dyDescent="0.25">
      <c r="A175" s="2" t="s">
        <v>233</v>
      </c>
      <c r="B175" s="3" t="s">
        <v>234</v>
      </c>
      <c r="C175" s="7" t="s">
        <v>235</v>
      </c>
      <c r="D175" s="5">
        <v>60</v>
      </c>
      <c r="E175" s="6">
        <v>7.98</v>
      </c>
      <c r="F175" s="6">
        <v>2.92</v>
      </c>
      <c r="G175" s="6">
        <v>10.85</v>
      </c>
      <c r="H175" s="6">
        <v>105.75</v>
      </c>
    </row>
    <row r="176" spans="1:8" ht="22.15" customHeight="1" x14ac:dyDescent="0.25">
      <c r="A176" s="2" t="s">
        <v>236</v>
      </c>
      <c r="B176" s="3" t="s">
        <v>237</v>
      </c>
      <c r="C176" s="7" t="s">
        <v>238</v>
      </c>
      <c r="D176" s="5">
        <v>120</v>
      </c>
      <c r="E176" s="6">
        <v>1.53</v>
      </c>
      <c r="F176" s="6">
        <v>3.74</v>
      </c>
      <c r="G176" s="6">
        <v>19.61</v>
      </c>
      <c r="H176" s="6">
        <v>93.69</v>
      </c>
    </row>
    <row r="177" spans="1:8" ht="22.15" customHeight="1" x14ac:dyDescent="0.25">
      <c r="A177" s="2" t="s">
        <v>39</v>
      </c>
      <c r="B177" s="5" t="s">
        <v>40</v>
      </c>
      <c r="C177" s="7" t="s">
        <v>41</v>
      </c>
      <c r="D177" s="5">
        <v>20</v>
      </c>
      <c r="E177" s="6">
        <v>1.3</v>
      </c>
      <c r="F177" s="6">
        <v>0.22</v>
      </c>
      <c r="G177" s="6">
        <v>9.26</v>
      </c>
      <c r="H177" s="6">
        <v>44.2</v>
      </c>
    </row>
    <row r="178" spans="1:8" ht="22.15" customHeight="1" x14ac:dyDescent="0.25">
      <c r="A178" s="2" t="s">
        <v>15</v>
      </c>
      <c r="B178" s="3" t="s">
        <v>16</v>
      </c>
      <c r="C178" s="7" t="s">
        <v>17</v>
      </c>
      <c r="D178" s="5">
        <v>20</v>
      </c>
      <c r="E178" s="6">
        <v>1.5</v>
      </c>
      <c r="F178" s="6">
        <v>0.54</v>
      </c>
      <c r="G178" s="6">
        <v>10.6</v>
      </c>
      <c r="H178" s="6">
        <v>53.6</v>
      </c>
    </row>
    <row r="179" spans="1:8" ht="22.15" customHeight="1" x14ac:dyDescent="0.25">
      <c r="A179" s="2" t="s">
        <v>23</v>
      </c>
      <c r="B179" s="3" t="s">
        <v>24</v>
      </c>
      <c r="C179" s="10" t="s">
        <v>25</v>
      </c>
      <c r="D179" s="5">
        <v>150</v>
      </c>
      <c r="E179" s="6">
        <v>0.75</v>
      </c>
      <c r="F179" s="6">
        <v>0.15</v>
      </c>
      <c r="G179" s="6">
        <v>15.15</v>
      </c>
      <c r="H179" s="6">
        <v>69</v>
      </c>
    </row>
    <row r="180" spans="1:8" ht="11.85" customHeight="1" x14ac:dyDescent="0.25">
      <c r="A180" s="36" t="s">
        <v>21</v>
      </c>
      <c r="B180" s="41"/>
      <c r="C180" s="42"/>
      <c r="D180" s="8">
        <f>SUM(D173:D179)</f>
        <v>590</v>
      </c>
      <c r="E180" s="11">
        <f>SUM(E173:E179)</f>
        <v>17.62</v>
      </c>
      <c r="F180" s="11">
        <f>SUM(F173:F179)</f>
        <v>13.44</v>
      </c>
      <c r="G180" s="11">
        <f>SUM(G173:G179)</f>
        <v>80.56</v>
      </c>
      <c r="H180" s="11">
        <f>SUM(H173:H179)</f>
        <v>503.72</v>
      </c>
    </row>
    <row r="181" spans="1:8" ht="14.25" customHeight="1" x14ac:dyDescent="0.25">
      <c r="A181" s="28" t="s">
        <v>45</v>
      </c>
      <c r="B181" s="29"/>
      <c r="C181" s="29"/>
      <c r="D181" s="29"/>
      <c r="E181" s="29"/>
      <c r="F181" s="29"/>
      <c r="G181" s="29"/>
      <c r="H181" s="29"/>
    </row>
    <row r="182" spans="1:8" ht="22.15" customHeight="1" x14ac:dyDescent="0.25">
      <c r="A182" s="2" t="s">
        <v>85</v>
      </c>
      <c r="B182" s="3" t="s">
        <v>86</v>
      </c>
      <c r="C182" s="7" t="s">
        <v>87</v>
      </c>
      <c r="D182" s="5">
        <v>130</v>
      </c>
      <c r="E182" s="6">
        <v>9.19</v>
      </c>
      <c r="F182" s="6">
        <v>11.79</v>
      </c>
      <c r="G182" s="6">
        <v>26.17</v>
      </c>
      <c r="H182" s="6">
        <v>268.52999999999997</v>
      </c>
    </row>
    <row r="183" spans="1:8" ht="22.15" customHeight="1" x14ac:dyDescent="0.25">
      <c r="A183" s="2" t="s">
        <v>88</v>
      </c>
      <c r="B183" s="3" t="s">
        <v>89</v>
      </c>
      <c r="C183" s="7" t="s">
        <v>90</v>
      </c>
      <c r="D183" s="5">
        <v>20</v>
      </c>
      <c r="E183" s="6">
        <v>0.36</v>
      </c>
      <c r="F183" s="6">
        <v>0.92</v>
      </c>
      <c r="G183" s="6">
        <v>2.6</v>
      </c>
      <c r="H183" s="6">
        <v>20</v>
      </c>
    </row>
    <row r="184" spans="1:8" ht="22.15" customHeight="1" x14ac:dyDescent="0.25">
      <c r="A184" s="2" t="s">
        <v>91</v>
      </c>
      <c r="B184" s="3" t="s">
        <v>92</v>
      </c>
      <c r="C184" s="7" t="s">
        <v>93</v>
      </c>
      <c r="D184" s="5" t="s">
        <v>94</v>
      </c>
      <c r="E184" s="6">
        <v>0.14000000000000001</v>
      </c>
      <c r="F184" s="6">
        <v>0.01</v>
      </c>
      <c r="G184" s="6">
        <v>5.37</v>
      </c>
      <c r="H184" s="6">
        <v>23.32</v>
      </c>
    </row>
    <row r="185" spans="1:8" ht="22.15" customHeight="1" x14ac:dyDescent="0.25">
      <c r="A185" s="2" t="s">
        <v>95</v>
      </c>
      <c r="B185" s="3" t="s">
        <v>96</v>
      </c>
      <c r="C185" s="7" t="s">
        <v>97</v>
      </c>
      <c r="D185" s="5">
        <v>20</v>
      </c>
      <c r="E185" s="6">
        <v>1.4</v>
      </c>
      <c r="F185" s="6">
        <v>2.6</v>
      </c>
      <c r="G185" s="6">
        <v>14.6</v>
      </c>
      <c r="H185" s="6">
        <v>88</v>
      </c>
    </row>
    <row r="186" spans="1:8" ht="22.15" customHeight="1" x14ac:dyDescent="0.25">
      <c r="A186" s="2" t="s">
        <v>98</v>
      </c>
      <c r="B186" s="3" t="s">
        <v>239</v>
      </c>
      <c r="C186" s="10" t="s">
        <v>100</v>
      </c>
      <c r="D186" s="5">
        <v>95</v>
      </c>
      <c r="E186" s="6">
        <v>0.86</v>
      </c>
      <c r="F186" s="6">
        <v>0.19</v>
      </c>
      <c r="G186" s="6">
        <v>7.7</v>
      </c>
      <c r="H186" s="6">
        <v>40.85</v>
      </c>
    </row>
    <row r="187" spans="1:8" ht="11.85" customHeight="1" x14ac:dyDescent="0.25">
      <c r="A187" s="36" t="s">
        <v>21</v>
      </c>
      <c r="B187" s="41"/>
      <c r="C187" s="42"/>
      <c r="D187" s="8">
        <f>SUM(D182:D186)+157</f>
        <v>422</v>
      </c>
      <c r="E187" s="11">
        <f>SUM(E182:E186)</f>
        <v>11.95</v>
      </c>
      <c r="F187" s="11">
        <f>SUM(F182:F186)</f>
        <v>15.509999999999998</v>
      </c>
      <c r="G187" s="11">
        <f>SUM(G182:G186)</f>
        <v>56.440000000000005</v>
      </c>
      <c r="H187" s="11">
        <f>SUM(H182:H186)</f>
        <v>440.7</v>
      </c>
    </row>
    <row r="188" spans="1:8" ht="11.85" customHeight="1" x14ac:dyDescent="0.25">
      <c r="A188" s="33" t="s">
        <v>56</v>
      </c>
      <c r="B188" s="34"/>
      <c r="C188" s="34"/>
      <c r="D188" s="35"/>
      <c r="E188" s="9">
        <f>E168+E171+E180+E187</f>
        <v>40.69</v>
      </c>
      <c r="F188" s="9">
        <f>F168+F171+F180+F187</f>
        <v>39.86</v>
      </c>
      <c r="G188" s="9">
        <f>G168+G171+G180+G187</f>
        <v>192.4</v>
      </c>
      <c r="H188" s="9">
        <f>H168+H171+H180+H187</f>
        <v>1314.94</v>
      </c>
    </row>
    <row r="189" spans="1:8" ht="19.149999999999999" customHeight="1" x14ac:dyDescent="0.25">
      <c r="A189" s="43" t="s">
        <v>240</v>
      </c>
      <c r="B189" s="44"/>
      <c r="C189" s="44"/>
      <c r="D189" s="44"/>
      <c r="E189" s="44"/>
      <c r="F189" s="44"/>
      <c r="G189" s="44"/>
      <c r="H189" s="45"/>
    </row>
    <row r="190" spans="1:8" ht="14.25" customHeight="1" x14ac:dyDescent="0.25">
      <c r="A190" s="39" t="s">
        <v>11</v>
      </c>
      <c r="B190" s="40"/>
      <c r="C190" s="40"/>
      <c r="D190" s="40"/>
      <c r="E190" s="40"/>
      <c r="F190" s="40"/>
      <c r="G190" s="40"/>
      <c r="H190" s="40"/>
    </row>
    <row r="191" spans="1:8" ht="22.15" customHeight="1" x14ac:dyDescent="0.25">
      <c r="A191" s="2" t="s">
        <v>143</v>
      </c>
      <c r="B191" s="3" t="s">
        <v>144</v>
      </c>
      <c r="C191" s="7" t="s">
        <v>145</v>
      </c>
      <c r="D191" s="5">
        <v>120</v>
      </c>
      <c r="E191" s="6">
        <v>6.46</v>
      </c>
      <c r="F191" s="6">
        <v>8.82</v>
      </c>
      <c r="G191" s="6">
        <v>3.54</v>
      </c>
      <c r="H191" s="6">
        <v>138.6</v>
      </c>
    </row>
    <row r="192" spans="1:8" ht="22.15" customHeight="1" x14ac:dyDescent="0.25">
      <c r="A192" s="2" t="s">
        <v>146</v>
      </c>
      <c r="B192" s="3" t="s">
        <v>147</v>
      </c>
      <c r="C192" s="10" t="s">
        <v>148</v>
      </c>
      <c r="D192" s="5">
        <v>30</v>
      </c>
      <c r="E192" s="6">
        <v>0.86</v>
      </c>
      <c r="F192" s="6">
        <v>1.0900000000000001</v>
      </c>
      <c r="G192" s="6">
        <v>1.51</v>
      </c>
      <c r="H192" s="6">
        <v>18</v>
      </c>
    </row>
    <row r="193" spans="1:8" ht="22.15" customHeight="1" x14ac:dyDescent="0.25">
      <c r="A193" s="2" t="s">
        <v>15</v>
      </c>
      <c r="B193" s="3" t="s">
        <v>16</v>
      </c>
      <c r="C193" s="7" t="s">
        <v>17</v>
      </c>
      <c r="D193" s="5">
        <v>20</v>
      </c>
      <c r="E193" s="6">
        <v>1.5</v>
      </c>
      <c r="F193" s="6">
        <v>0.54</v>
      </c>
      <c r="G193" s="6">
        <v>10.6</v>
      </c>
      <c r="H193" s="6">
        <v>53.6</v>
      </c>
    </row>
    <row r="194" spans="1:8" ht="22.15" customHeight="1" x14ac:dyDescent="0.25">
      <c r="A194" s="2" t="s">
        <v>64</v>
      </c>
      <c r="B194" s="3" t="s">
        <v>65</v>
      </c>
      <c r="C194" s="7" t="s">
        <v>66</v>
      </c>
      <c r="D194" s="5">
        <v>180</v>
      </c>
      <c r="E194" s="6">
        <v>2.34</v>
      </c>
      <c r="F194" s="6">
        <v>1.7</v>
      </c>
      <c r="G194" s="6">
        <v>13.89</v>
      </c>
      <c r="H194" s="6">
        <v>83.12</v>
      </c>
    </row>
    <row r="195" spans="1:8" ht="11.85" customHeight="1" x14ac:dyDescent="0.25">
      <c r="A195" s="36" t="s">
        <v>21</v>
      </c>
      <c r="B195" s="41"/>
      <c r="C195" s="42"/>
      <c r="D195" s="8">
        <f>SUM(D191:D194)</f>
        <v>350</v>
      </c>
      <c r="E195" s="11">
        <f>SUM(E191:E194)</f>
        <v>11.16</v>
      </c>
      <c r="F195" s="11">
        <f>SUM(F191:F194)</f>
        <v>12.149999999999999</v>
      </c>
      <c r="G195" s="11">
        <f>SUM(G191:G194)</f>
        <v>29.54</v>
      </c>
      <c r="H195" s="11">
        <f>SUM(H191:H194)</f>
        <v>293.32</v>
      </c>
    </row>
    <row r="196" spans="1:8" ht="14.25" customHeight="1" x14ac:dyDescent="0.25">
      <c r="A196" s="28" t="s">
        <v>22</v>
      </c>
      <c r="B196" s="29"/>
      <c r="C196" s="29"/>
      <c r="D196" s="29"/>
      <c r="E196" s="29"/>
      <c r="F196" s="29"/>
      <c r="G196" s="29"/>
      <c r="H196" s="29"/>
    </row>
    <row r="197" spans="1:8" ht="22.15" customHeight="1" x14ac:dyDescent="0.25">
      <c r="A197" s="2" t="s">
        <v>67</v>
      </c>
      <c r="B197" s="3" t="s">
        <v>68</v>
      </c>
      <c r="C197" s="7" t="s">
        <v>69</v>
      </c>
      <c r="D197" s="5">
        <v>150</v>
      </c>
      <c r="E197" s="6">
        <v>4.3499999999999996</v>
      </c>
      <c r="F197" s="6">
        <v>3.75</v>
      </c>
      <c r="G197" s="6">
        <v>6</v>
      </c>
      <c r="H197" s="6">
        <v>75</v>
      </c>
    </row>
    <row r="198" spans="1:8" ht="11.85" customHeight="1" x14ac:dyDescent="0.25">
      <c r="A198" s="36" t="s">
        <v>21</v>
      </c>
      <c r="B198" s="41"/>
      <c r="C198" s="42"/>
      <c r="D198" s="8">
        <f>D197</f>
        <v>150</v>
      </c>
      <c r="E198" s="11">
        <f>E197</f>
        <v>4.3499999999999996</v>
      </c>
      <c r="F198" s="11">
        <f>F197</f>
        <v>3.75</v>
      </c>
      <c r="G198" s="11">
        <f>G197</f>
        <v>6</v>
      </c>
      <c r="H198" s="11">
        <f>H197</f>
        <v>75</v>
      </c>
    </row>
    <row r="199" spans="1:8" ht="14.25" customHeight="1" x14ac:dyDescent="0.25">
      <c r="A199" s="28" t="s">
        <v>26</v>
      </c>
      <c r="B199" s="29"/>
      <c r="C199" s="29"/>
      <c r="D199" s="29"/>
      <c r="E199" s="29"/>
      <c r="F199" s="29"/>
      <c r="G199" s="29"/>
      <c r="H199" s="29"/>
    </row>
    <row r="200" spans="1:8" ht="22.15" customHeight="1" x14ac:dyDescent="0.25">
      <c r="A200" s="2" t="s">
        <v>27</v>
      </c>
      <c r="B200" s="3" t="s">
        <v>28</v>
      </c>
      <c r="C200" s="10" t="s">
        <v>29</v>
      </c>
      <c r="D200" s="5">
        <v>40</v>
      </c>
      <c r="E200" s="6">
        <v>0.28000000000000003</v>
      </c>
      <c r="F200" s="6">
        <v>0.04</v>
      </c>
      <c r="G200" s="6">
        <v>0.76</v>
      </c>
      <c r="H200" s="6">
        <v>4.8</v>
      </c>
    </row>
    <row r="201" spans="1:8" ht="22.15" customHeight="1" x14ac:dyDescent="0.25">
      <c r="A201" s="2" t="s">
        <v>241</v>
      </c>
      <c r="B201" s="3" t="s">
        <v>242</v>
      </c>
      <c r="C201" s="7" t="s">
        <v>243</v>
      </c>
      <c r="D201" s="5">
        <v>180</v>
      </c>
      <c r="E201" s="6">
        <v>2.54</v>
      </c>
      <c r="F201" s="6">
        <v>5.2</v>
      </c>
      <c r="G201" s="6">
        <v>8.15</v>
      </c>
      <c r="H201" s="6">
        <v>80.83</v>
      </c>
    </row>
    <row r="202" spans="1:8" ht="21.75" customHeight="1" x14ac:dyDescent="0.25">
      <c r="A202" s="2" t="s">
        <v>155</v>
      </c>
      <c r="B202" s="3" t="s">
        <v>244</v>
      </c>
      <c r="C202" s="10" t="s">
        <v>245</v>
      </c>
      <c r="D202" s="5">
        <v>60</v>
      </c>
      <c r="E202" s="6">
        <v>6.43</v>
      </c>
      <c r="F202" s="6">
        <v>6.78</v>
      </c>
      <c r="G202" s="6">
        <v>8.65</v>
      </c>
      <c r="H202" s="6">
        <v>131.4</v>
      </c>
    </row>
    <row r="203" spans="1:8" ht="22.15" customHeight="1" x14ac:dyDescent="0.25">
      <c r="A203" s="2" t="s">
        <v>246</v>
      </c>
      <c r="B203" s="3" t="s">
        <v>247</v>
      </c>
      <c r="C203" s="7" t="s">
        <v>248</v>
      </c>
      <c r="D203" s="5">
        <v>120</v>
      </c>
      <c r="E203" s="6">
        <v>1.52</v>
      </c>
      <c r="F203" s="6">
        <v>5.13</v>
      </c>
      <c r="G203" s="6">
        <v>12.95</v>
      </c>
      <c r="H203" s="6">
        <v>92.79</v>
      </c>
    </row>
    <row r="204" spans="1:8" ht="22.15" customHeight="1" x14ac:dyDescent="0.25">
      <c r="A204" s="2" t="s">
        <v>39</v>
      </c>
      <c r="B204" s="5" t="s">
        <v>40</v>
      </c>
      <c r="C204" s="7" t="s">
        <v>41</v>
      </c>
      <c r="D204" s="5">
        <v>20</v>
      </c>
      <c r="E204" s="6">
        <v>1.3</v>
      </c>
      <c r="F204" s="6">
        <v>0.22</v>
      </c>
      <c r="G204" s="6">
        <v>9.26</v>
      </c>
      <c r="H204" s="6">
        <v>44.2</v>
      </c>
    </row>
    <row r="205" spans="1:8" ht="22.15" customHeight="1" x14ac:dyDescent="0.25">
      <c r="A205" s="2" t="s">
        <v>15</v>
      </c>
      <c r="B205" s="3" t="s">
        <v>16</v>
      </c>
      <c r="C205" s="7" t="s">
        <v>17</v>
      </c>
      <c r="D205" s="5">
        <v>20</v>
      </c>
      <c r="E205" s="6">
        <v>1.5</v>
      </c>
      <c r="F205" s="6">
        <v>0.54</v>
      </c>
      <c r="G205" s="6">
        <v>10.6</v>
      </c>
      <c r="H205" s="6">
        <v>53.6</v>
      </c>
    </row>
    <row r="206" spans="1:8" ht="22.35" customHeight="1" x14ac:dyDescent="0.25">
      <c r="A206" s="2" t="s">
        <v>170</v>
      </c>
      <c r="B206" s="3" t="s">
        <v>249</v>
      </c>
      <c r="C206" s="7" t="s">
        <v>172</v>
      </c>
      <c r="D206" s="5">
        <v>150</v>
      </c>
      <c r="E206" s="6">
        <v>0.79</v>
      </c>
      <c r="F206" s="6">
        <v>0.05</v>
      </c>
      <c r="G206" s="6">
        <v>20.62</v>
      </c>
      <c r="H206" s="6">
        <v>86.7</v>
      </c>
    </row>
    <row r="207" spans="1:8" ht="11.85" customHeight="1" x14ac:dyDescent="0.25">
      <c r="A207" s="36" t="s">
        <v>21</v>
      </c>
      <c r="B207" s="41"/>
      <c r="C207" s="42"/>
      <c r="D207" s="8">
        <f>SUM(D200:D206)</f>
        <v>590</v>
      </c>
      <c r="E207" s="11">
        <f>SUM(E200:E206)</f>
        <v>14.36</v>
      </c>
      <c r="F207" s="11">
        <f>SUM(F200:F206)</f>
        <v>17.959999999999997</v>
      </c>
      <c r="G207" s="11">
        <f>SUM(G200:G206)</f>
        <v>70.990000000000009</v>
      </c>
      <c r="H207" s="11">
        <f>SUM(H200:H206)</f>
        <v>494.32</v>
      </c>
    </row>
    <row r="208" spans="1:8" ht="14.25" customHeight="1" x14ac:dyDescent="0.25">
      <c r="A208" s="28" t="s">
        <v>45</v>
      </c>
      <c r="B208" s="29"/>
      <c r="C208" s="29"/>
      <c r="D208" s="29"/>
      <c r="E208" s="29"/>
      <c r="F208" s="29"/>
      <c r="G208" s="29"/>
      <c r="H208" s="29"/>
    </row>
    <row r="209" spans="1:8" ht="22.15" customHeight="1" x14ac:dyDescent="0.25">
      <c r="A209" s="2" t="s">
        <v>250</v>
      </c>
      <c r="B209" s="3" t="s">
        <v>251</v>
      </c>
      <c r="C209" s="7" t="s">
        <v>252</v>
      </c>
      <c r="D209" s="5">
        <v>60</v>
      </c>
      <c r="E209" s="6">
        <v>7.56</v>
      </c>
      <c r="F209" s="6">
        <v>6.84</v>
      </c>
      <c r="G209" s="6">
        <v>5.81</v>
      </c>
      <c r="H209" s="6">
        <v>107.04</v>
      </c>
    </row>
    <row r="210" spans="1:8" ht="22.15" customHeight="1" x14ac:dyDescent="0.25">
      <c r="A210" s="2" t="s">
        <v>253</v>
      </c>
      <c r="B210" s="3" t="s">
        <v>254</v>
      </c>
      <c r="C210" s="7" t="s">
        <v>255</v>
      </c>
      <c r="D210" s="5">
        <v>115</v>
      </c>
      <c r="E210" s="6">
        <v>1.04</v>
      </c>
      <c r="F210" s="6">
        <v>2.88</v>
      </c>
      <c r="G210" s="6">
        <v>11.35</v>
      </c>
      <c r="H210" s="6">
        <v>89.6</v>
      </c>
    </row>
    <row r="211" spans="1:8" ht="22.15" customHeight="1" x14ac:dyDescent="0.25">
      <c r="A211" s="2" t="s">
        <v>39</v>
      </c>
      <c r="B211" s="5" t="s">
        <v>49</v>
      </c>
      <c r="C211" s="7" t="s">
        <v>41</v>
      </c>
      <c r="D211" s="5">
        <v>20</v>
      </c>
      <c r="E211" s="6">
        <v>1.3</v>
      </c>
      <c r="F211" s="6">
        <v>0.22</v>
      </c>
      <c r="G211" s="6">
        <v>9.26</v>
      </c>
      <c r="H211" s="6">
        <v>44.2</v>
      </c>
    </row>
    <row r="212" spans="1:8" ht="22.15" customHeight="1" x14ac:dyDescent="0.25">
      <c r="A212" s="2" t="s">
        <v>256</v>
      </c>
      <c r="B212" s="3" t="s">
        <v>257</v>
      </c>
      <c r="C212" s="10" t="s">
        <v>258</v>
      </c>
      <c r="D212" s="5">
        <v>150</v>
      </c>
      <c r="E212" s="6">
        <v>0.12</v>
      </c>
      <c r="F212" s="6">
        <v>0.12</v>
      </c>
      <c r="G212" s="6">
        <v>7.93</v>
      </c>
      <c r="H212" s="6">
        <v>34.049999999999997</v>
      </c>
    </row>
    <row r="213" spans="1:8" ht="22.15" customHeight="1" x14ac:dyDescent="0.25">
      <c r="A213" s="2" t="s">
        <v>259</v>
      </c>
      <c r="B213" s="3" t="s">
        <v>260</v>
      </c>
      <c r="C213" s="7" t="s">
        <v>261</v>
      </c>
      <c r="D213" s="5">
        <v>40</v>
      </c>
      <c r="E213" s="6">
        <v>2.88</v>
      </c>
      <c r="F213" s="6">
        <v>0.72</v>
      </c>
      <c r="G213" s="6">
        <v>22.72</v>
      </c>
      <c r="H213" s="6">
        <v>96</v>
      </c>
    </row>
    <row r="214" spans="1:8" ht="22.15" customHeight="1" x14ac:dyDescent="0.25">
      <c r="A214" s="2" t="s">
        <v>98</v>
      </c>
      <c r="B214" s="3" t="s">
        <v>262</v>
      </c>
      <c r="C214" s="10" t="s">
        <v>263</v>
      </c>
      <c r="D214" s="5">
        <v>95</v>
      </c>
      <c r="E214" s="6">
        <v>0.38</v>
      </c>
      <c r="F214" s="6">
        <v>0.28999999999999998</v>
      </c>
      <c r="G214" s="6">
        <v>9.7899999999999991</v>
      </c>
      <c r="H214" s="6">
        <v>44.65</v>
      </c>
    </row>
    <row r="215" spans="1:8" ht="11.85" customHeight="1" x14ac:dyDescent="0.25">
      <c r="A215" s="36" t="s">
        <v>21</v>
      </c>
      <c r="B215" s="41"/>
      <c r="C215" s="42"/>
      <c r="D215" s="8">
        <f>SUM(D209:D214)</f>
        <v>480</v>
      </c>
      <c r="E215" s="11">
        <f>SUM(E209:E214)</f>
        <v>13.28</v>
      </c>
      <c r="F215" s="11">
        <f>SUM(F209:F214)</f>
        <v>11.069999999999999</v>
      </c>
      <c r="G215" s="11">
        <f>SUM(G209:G214)</f>
        <v>66.86</v>
      </c>
      <c r="H215" s="11">
        <f>SUM(H209:H214)</f>
        <v>415.53999999999996</v>
      </c>
    </row>
    <row r="216" spans="1:8" ht="11.85" customHeight="1" x14ac:dyDescent="0.25">
      <c r="A216" s="33" t="s">
        <v>56</v>
      </c>
      <c r="B216" s="34"/>
      <c r="C216" s="34"/>
      <c r="D216" s="35"/>
      <c r="E216" s="9">
        <f>E195+E198+E207+E215</f>
        <v>43.15</v>
      </c>
      <c r="F216" s="9">
        <f>F195+F198+F207+F215</f>
        <v>44.93</v>
      </c>
      <c r="G216" s="9">
        <f>G195+G198+G207+G215</f>
        <v>173.39</v>
      </c>
      <c r="H216" s="9">
        <f>H195+H198+H207+H215</f>
        <v>1278.1799999999998</v>
      </c>
    </row>
    <row r="217" spans="1:8" ht="19.149999999999999" customHeight="1" x14ac:dyDescent="0.25">
      <c r="A217" s="43" t="s">
        <v>264</v>
      </c>
      <c r="B217" s="44"/>
      <c r="C217" s="44"/>
      <c r="D217" s="44"/>
      <c r="E217" s="44"/>
      <c r="F217" s="44"/>
      <c r="G217" s="44"/>
      <c r="H217" s="45"/>
    </row>
    <row r="218" spans="1:8" ht="14.25" customHeight="1" x14ac:dyDescent="0.25">
      <c r="A218" s="39" t="s">
        <v>11</v>
      </c>
      <c r="B218" s="40"/>
      <c r="C218" s="40"/>
      <c r="D218" s="40"/>
      <c r="E218" s="40"/>
      <c r="F218" s="40"/>
      <c r="G218" s="40"/>
      <c r="H218" s="40"/>
    </row>
    <row r="219" spans="1:8" ht="22.15" customHeight="1" x14ac:dyDescent="0.25">
      <c r="A219" s="2" t="s">
        <v>265</v>
      </c>
      <c r="B219" s="3" t="s">
        <v>266</v>
      </c>
      <c r="C219" s="7" t="s">
        <v>267</v>
      </c>
      <c r="D219" s="5">
        <v>150</v>
      </c>
      <c r="E219" s="6">
        <v>2.85</v>
      </c>
      <c r="F219" s="6">
        <v>4.12</v>
      </c>
      <c r="G219" s="6">
        <v>15.19</v>
      </c>
      <c r="H219" s="6">
        <v>118.3</v>
      </c>
    </row>
    <row r="220" spans="1:8" ht="22.15" customHeight="1" x14ac:dyDescent="0.25">
      <c r="A220" s="2" t="s">
        <v>268</v>
      </c>
      <c r="B220" s="3" t="s">
        <v>269</v>
      </c>
      <c r="C220" s="7" t="s">
        <v>270</v>
      </c>
      <c r="D220" s="5">
        <v>25</v>
      </c>
      <c r="E220" s="6">
        <v>1.53</v>
      </c>
      <c r="F220" s="6">
        <v>4.67</v>
      </c>
      <c r="G220" s="6">
        <v>10.64</v>
      </c>
      <c r="H220" s="6">
        <v>91</v>
      </c>
    </row>
    <row r="221" spans="1:8" ht="22.15" customHeight="1" x14ac:dyDescent="0.25">
      <c r="A221" s="2" t="s">
        <v>15</v>
      </c>
      <c r="B221" s="3" t="s">
        <v>16</v>
      </c>
      <c r="C221" s="7" t="s">
        <v>17</v>
      </c>
      <c r="D221" s="5">
        <v>20</v>
      </c>
      <c r="E221" s="6">
        <v>1.5</v>
      </c>
      <c r="F221" s="6">
        <v>0.54</v>
      </c>
      <c r="G221" s="6">
        <v>10.6</v>
      </c>
      <c r="H221" s="6">
        <v>53.6</v>
      </c>
    </row>
    <row r="222" spans="1:8" ht="22.15" customHeight="1" x14ac:dyDescent="0.25">
      <c r="A222" s="2" t="s">
        <v>197</v>
      </c>
      <c r="B222" s="3" t="s">
        <v>271</v>
      </c>
      <c r="C222" s="7" t="s">
        <v>199</v>
      </c>
      <c r="D222" s="5" t="s">
        <v>272</v>
      </c>
      <c r="E222" s="6">
        <v>0.13</v>
      </c>
      <c r="F222" s="6">
        <v>0.03</v>
      </c>
      <c r="G222" s="6">
        <v>6.5</v>
      </c>
      <c r="H222" s="6">
        <v>26.37</v>
      </c>
    </row>
    <row r="223" spans="1:8" ht="11.85" customHeight="1" x14ac:dyDescent="0.25">
      <c r="A223" s="36" t="s">
        <v>21</v>
      </c>
      <c r="B223" s="41"/>
      <c r="C223" s="42"/>
      <c r="D223" s="8">
        <f>SUM(D219:D222)+180</f>
        <v>375</v>
      </c>
      <c r="E223" s="11">
        <f>SUM(E219:E222)</f>
        <v>6.01</v>
      </c>
      <c r="F223" s="11">
        <f>SUM(F219:F222)</f>
        <v>9.3599999999999977</v>
      </c>
      <c r="G223" s="11">
        <f>SUM(G219:G222)</f>
        <v>42.93</v>
      </c>
      <c r="H223" s="11">
        <f>SUM(H219:H222)</f>
        <v>289.27000000000004</v>
      </c>
    </row>
    <row r="224" spans="1:8" ht="14.25" customHeight="1" x14ac:dyDescent="0.25">
      <c r="A224" s="28" t="s">
        <v>22</v>
      </c>
      <c r="B224" s="29"/>
      <c r="C224" s="29"/>
      <c r="D224" s="29"/>
      <c r="E224" s="29"/>
      <c r="F224" s="29"/>
      <c r="G224" s="29"/>
      <c r="H224" s="29"/>
    </row>
    <row r="225" spans="1:8" ht="22.15" customHeight="1" x14ac:dyDescent="0.25">
      <c r="A225" s="2" t="s">
        <v>111</v>
      </c>
      <c r="B225" s="3" t="s">
        <v>112</v>
      </c>
      <c r="C225" s="7" t="s">
        <v>113</v>
      </c>
      <c r="D225" s="5">
        <v>150</v>
      </c>
      <c r="E225" s="6">
        <v>4.2</v>
      </c>
      <c r="F225" s="6">
        <v>3.75</v>
      </c>
      <c r="G225" s="6">
        <v>16.5</v>
      </c>
      <c r="H225" s="6">
        <v>81</v>
      </c>
    </row>
    <row r="226" spans="1:8" ht="11.85" customHeight="1" x14ac:dyDescent="0.25">
      <c r="A226" s="36" t="s">
        <v>21</v>
      </c>
      <c r="B226" s="41"/>
      <c r="C226" s="42"/>
      <c r="D226" s="8">
        <f>D225</f>
        <v>150</v>
      </c>
      <c r="E226" s="17">
        <f>SUM(E225:E225)</f>
        <v>4.2</v>
      </c>
      <c r="F226" s="17">
        <f>SUM(F225:F225)</f>
        <v>3.75</v>
      </c>
      <c r="G226" s="17">
        <f>SUM(G225:G225)</f>
        <v>16.5</v>
      </c>
      <c r="H226" s="17">
        <f>SUM(H225:H225)</f>
        <v>81</v>
      </c>
    </row>
    <row r="227" spans="1:8" ht="14.25" customHeight="1" x14ac:dyDescent="0.25">
      <c r="A227" s="28" t="s">
        <v>26</v>
      </c>
      <c r="B227" s="29"/>
      <c r="C227" s="29"/>
      <c r="D227" s="29"/>
      <c r="E227" s="29"/>
      <c r="F227" s="29"/>
      <c r="G227" s="29"/>
      <c r="H227" s="29"/>
    </row>
    <row r="228" spans="1:8" ht="22.15" customHeight="1" x14ac:dyDescent="0.25">
      <c r="A228" s="2" t="s">
        <v>273</v>
      </c>
      <c r="B228" s="3" t="s">
        <v>274</v>
      </c>
      <c r="C228" s="7" t="s">
        <v>275</v>
      </c>
      <c r="D228" s="5">
        <v>40</v>
      </c>
      <c r="E228" s="6">
        <v>0.63</v>
      </c>
      <c r="F228" s="6">
        <v>2.0699999999999998</v>
      </c>
      <c r="G228" s="6">
        <v>7.86</v>
      </c>
      <c r="H228" s="6">
        <v>49.27</v>
      </c>
    </row>
    <row r="229" spans="1:8" ht="22.15" customHeight="1" x14ac:dyDescent="0.25">
      <c r="A229" s="2" t="s">
        <v>117</v>
      </c>
      <c r="B229" s="3" t="s">
        <v>276</v>
      </c>
      <c r="C229" s="10" t="s">
        <v>277</v>
      </c>
      <c r="D229" s="5">
        <v>180</v>
      </c>
      <c r="E229" s="6">
        <v>3.13</v>
      </c>
      <c r="F229" s="6">
        <v>4.1100000000000003</v>
      </c>
      <c r="G229" s="6">
        <v>8.89</v>
      </c>
      <c r="H229" s="6">
        <v>84.48</v>
      </c>
    </row>
    <row r="230" spans="1:8" ht="22.15" customHeight="1" x14ac:dyDescent="0.25">
      <c r="A230" s="2" t="s">
        <v>278</v>
      </c>
      <c r="B230" s="3" t="s">
        <v>279</v>
      </c>
      <c r="C230" s="10" t="s">
        <v>280</v>
      </c>
      <c r="D230" s="5">
        <v>60</v>
      </c>
      <c r="E230" s="6">
        <v>5.73</v>
      </c>
      <c r="F230" s="6">
        <v>2.82</v>
      </c>
      <c r="G230" s="6">
        <v>6.5</v>
      </c>
      <c r="H230" s="6">
        <v>82.13</v>
      </c>
    </row>
    <row r="231" spans="1:8" ht="22.15" customHeight="1" x14ac:dyDescent="0.25">
      <c r="A231" s="2" t="s">
        <v>186</v>
      </c>
      <c r="B231" s="3" t="s">
        <v>187</v>
      </c>
      <c r="C231" s="7" t="s">
        <v>188</v>
      </c>
      <c r="D231" s="5">
        <v>120</v>
      </c>
      <c r="E231" s="6">
        <v>1.61</v>
      </c>
      <c r="F231" s="6">
        <v>3.84</v>
      </c>
      <c r="G231" s="6">
        <v>17.21</v>
      </c>
      <c r="H231" s="6">
        <v>109.8</v>
      </c>
    </row>
    <row r="232" spans="1:8" ht="22.15" customHeight="1" x14ac:dyDescent="0.25">
      <c r="A232" s="2" t="s">
        <v>39</v>
      </c>
      <c r="B232" s="5" t="s">
        <v>49</v>
      </c>
      <c r="C232" s="7" t="s">
        <v>41</v>
      </c>
      <c r="D232" s="5">
        <v>20</v>
      </c>
      <c r="E232" s="6">
        <v>1.3</v>
      </c>
      <c r="F232" s="6">
        <v>0.22</v>
      </c>
      <c r="G232" s="6">
        <v>9.26</v>
      </c>
      <c r="H232" s="6">
        <v>44.2</v>
      </c>
    </row>
    <row r="233" spans="1:8" ht="22.15" customHeight="1" x14ac:dyDescent="0.25">
      <c r="A233" s="2" t="s">
        <v>15</v>
      </c>
      <c r="B233" s="3" t="s">
        <v>16</v>
      </c>
      <c r="C233" s="7" t="s">
        <v>17</v>
      </c>
      <c r="D233" s="5">
        <v>20</v>
      </c>
      <c r="E233" s="6">
        <v>1.5</v>
      </c>
      <c r="F233" s="6">
        <v>0.54</v>
      </c>
      <c r="G233" s="6">
        <v>10.6</v>
      </c>
      <c r="H233" s="6">
        <v>53.6</v>
      </c>
    </row>
    <row r="234" spans="1:8" ht="18.75" customHeight="1" x14ac:dyDescent="0.25">
      <c r="A234" s="2" t="s">
        <v>23</v>
      </c>
      <c r="B234" s="3" t="s">
        <v>135</v>
      </c>
      <c r="C234" s="10" t="s">
        <v>136</v>
      </c>
      <c r="D234" s="5">
        <v>150</v>
      </c>
      <c r="E234" s="6">
        <v>0.75</v>
      </c>
      <c r="F234" s="6">
        <v>0</v>
      </c>
      <c r="G234" s="6">
        <v>19.05</v>
      </c>
      <c r="H234" s="6">
        <v>82.5</v>
      </c>
    </row>
    <row r="235" spans="1:8" ht="11.85" customHeight="1" x14ac:dyDescent="0.25">
      <c r="A235" s="36" t="s">
        <v>21</v>
      </c>
      <c r="B235" s="41"/>
      <c r="C235" s="42"/>
      <c r="D235" s="8">
        <f>SUM(D228:D234)</f>
        <v>590</v>
      </c>
      <c r="E235" s="11">
        <f>SUM(E228:E234)</f>
        <v>14.65</v>
      </c>
      <c r="F235" s="11">
        <f>SUM(F228:F234)</f>
        <v>13.600000000000001</v>
      </c>
      <c r="G235" s="11">
        <f>SUM(G228:G234)</f>
        <v>79.37</v>
      </c>
      <c r="H235" s="11">
        <f>SUM(H228:H234)</f>
        <v>505.98</v>
      </c>
    </row>
    <row r="236" spans="1:8" ht="14.25" customHeight="1" x14ac:dyDescent="0.25">
      <c r="A236" s="28" t="s">
        <v>45</v>
      </c>
      <c r="B236" s="29"/>
      <c r="C236" s="29"/>
      <c r="D236" s="29"/>
      <c r="E236" s="29"/>
      <c r="F236" s="29"/>
      <c r="G236" s="29"/>
      <c r="H236" s="29"/>
    </row>
    <row r="237" spans="1:8" ht="22.15" customHeight="1" x14ac:dyDescent="0.25">
      <c r="A237" s="2" t="s">
        <v>281</v>
      </c>
      <c r="B237" s="3" t="s">
        <v>282</v>
      </c>
      <c r="C237" s="7" t="s">
        <v>283</v>
      </c>
      <c r="D237" s="5">
        <v>60</v>
      </c>
      <c r="E237" s="6">
        <v>5.14</v>
      </c>
      <c r="F237" s="6">
        <v>6.86</v>
      </c>
      <c r="G237" s="6">
        <v>4.9400000000000004</v>
      </c>
      <c r="H237" s="6">
        <v>107.53</v>
      </c>
    </row>
    <row r="238" spans="1:8" ht="22.15" customHeight="1" x14ac:dyDescent="0.25">
      <c r="A238" s="2" t="s">
        <v>284</v>
      </c>
      <c r="B238" s="3" t="s">
        <v>285</v>
      </c>
      <c r="C238" s="7" t="s">
        <v>286</v>
      </c>
      <c r="D238" s="5">
        <v>115</v>
      </c>
      <c r="E238" s="6">
        <v>2.73</v>
      </c>
      <c r="F238" s="6">
        <v>6.18</v>
      </c>
      <c r="G238" s="6">
        <v>22.83</v>
      </c>
      <c r="H238" s="6">
        <v>154.47999999999999</v>
      </c>
    </row>
    <row r="239" spans="1:8" ht="22.15" customHeight="1" x14ac:dyDescent="0.25">
      <c r="A239" s="2" t="s">
        <v>39</v>
      </c>
      <c r="B239" s="5" t="s">
        <v>49</v>
      </c>
      <c r="C239" s="7" t="s">
        <v>41</v>
      </c>
      <c r="D239" s="5">
        <v>20</v>
      </c>
      <c r="E239" s="6">
        <v>1.3</v>
      </c>
      <c r="F239" s="6">
        <v>0.22</v>
      </c>
      <c r="G239" s="6">
        <v>9.26</v>
      </c>
      <c r="H239" s="6">
        <v>44.2</v>
      </c>
    </row>
    <row r="240" spans="1:8" ht="22.15" customHeight="1" x14ac:dyDescent="0.25">
      <c r="A240" s="2" t="s">
        <v>50</v>
      </c>
      <c r="B240" s="3" t="s">
        <v>51</v>
      </c>
      <c r="C240" s="7" t="s">
        <v>52</v>
      </c>
      <c r="D240" s="5">
        <v>180</v>
      </c>
      <c r="E240" s="6">
        <v>0.1</v>
      </c>
      <c r="F240" s="6">
        <v>0</v>
      </c>
      <c r="G240" s="6">
        <v>6.2</v>
      </c>
      <c r="H240" s="6">
        <v>25.18</v>
      </c>
    </row>
    <row r="241" spans="1:8" ht="22.15" customHeight="1" x14ac:dyDescent="0.25">
      <c r="A241" s="2" t="s">
        <v>137</v>
      </c>
      <c r="B241" s="3" t="s">
        <v>287</v>
      </c>
      <c r="C241" s="7" t="s">
        <v>139</v>
      </c>
      <c r="D241" s="5">
        <v>40</v>
      </c>
      <c r="E241" s="6">
        <v>3.28</v>
      </c>
      <c r="F241" s="6">
        <v>2.2400000000000002</v>
      </c>
      <c r="G241" s="6">
        <v>20.32</v>
      </c>
      <c r="H241" s="6">
        <v>112</v>
      </c>
    </row>
    <row r="242" spans="1:8" ht="11.85" customHeight="1" x14ac:dyDescent="0.25">
      <c r="A242" s="36" t="s">
        <v>21</v>
      </c>
      <c r="B242" s="41"/>
      <c r="C242" s="42"/>
      <c r="D242" s="8">
        <f>SUM(D237:D241)</f>
        <v>415</v>
      </c>
      <c r="E242" s="11">
        <f>SUM(E237:E241)</f>
        <v>12.549999999999999</v>
      </c>
      <c r="F242" s="11">
        <f>SUM(F237:F241)</f>
        <v>15.5</v>
      </c>
      <c r="G242" s="11">
        <f>SUM(G237:G241)</f>
        <v>63.550000000000004</v>
      </c>
      <c r="H242" s="11">
        <f>SUM(H237:H241)</f>
        <v>443.39</v>
      </c>
    </row>
    <row r="243" spans="1:8" ht="11.85" customHeight="1" x14ac:dyDescent="0.25">
      <c r="A243" s="33" t="s">
        <v>56</v>
      </c>
      <c r="B243" s="34"/>
      <c r="C243" s="34"/>
      <c r="D243" s="35"/>
      <c r="E243" s="9">
        <f>E223+E226+E235+E242</f>
        <v>37.409999999999997</v>
      </c>
      <c r="F243" s="9">
        <f>F223+F226+F235+F242</f>
        <v>42.21</v>
      </c>
      <c r="G243" s="9">
        <f>G223+G226+G235+G242</f>
        <v>202.35000000000002</v>
      </c>
      <c r="H243" s="9">
        <f>H223+H226+H235+H242</f>
        <v>1319.6399999999999</v>
      </c>
    </row>
    <row r="244" spans="1:8" ht="19.899999999999999" customHeight="1" x14ac:dyDescent="0.25">
      <c r="A244" s="43" t="s">
        <v>288</v>
      </c>
      <c r="B244" s="44"/>
      <c r="C244" s="44"/>
      <c r="D244" s="44"/>
      <c r="E244" s="44"/>
      <c r="F244" s="44"/>
      <c r="G244" s="44"/>
      <c r="H244" s="45"/>
    </row>
    <row r="245" spans="1:8" ht="14.25" customHeight="1" x14ac:dyDescent="0.25">
      <c r="A245" s="39" t="s">
        <v>11</v>
      </c>
      <c r="B245" s="40"/>
      <c r="C245" s="40"/>
      <c r="D245" s="40"/>
      <c r="E245" s="40"/>
      <c r="F245" s="40"/>
      <c r="G245" s="40"/>
      <c r="H245" s="40"/>
    </row>
    <row r="246" spans="1:8" ht="22.15" customHeight="1" x14ac:dyDescent="0.25">
      <c r="A246" s="2" t="s">
        <v>289</v>
      </c>
      <c r="B246" s="3" t="s">
        <v>290</v>
      </c>
      <c r="C246" s="7" t="s">
        <v>291</v>
      </c>
      <c r="D246" s="5">
        <v>150</v>
      </c>
      <c r="E246" s="6">
        <v>3.81</v>
      </c>
      <c r="F246" s="6">
        <v>4.79</v>
      </c>
      <c r="G246" s="6">
        <v>20.239999999999998</v>
      </c>
      <c r="H246" s="6">
        <v>141.57</v>
      </c>
    </row>
    <row r="247" spans="1:8" ht="22.15" customHeight="1" x14ac:dyDescent="0.25">
      <c r="A247" s="2" t="s">
        <v>61</v>
      </c>
      <c r="B247" s="3" t="s">
        <v>62</v>
      </c>
      <c r="C247" s="7" t="s">
        <v>63</v>
      </c>
      <c r="D247" s="5">
        <v>30</v>
      </c>
      <c r="E247" s="6">
        <v>1.55</v>
      </c>
      <c r="F247" s="6">
        <v>0.54</v>
      </c>
      <c r="G247" s="6">
        <v>17.059999999999999</v>
      </c>
      <c r="H247" s="6">
        <v>77.900000000000006</v>
      </c>
    </row>
    <row r="248" spans="1:8" ht="22.15" customHeight="1" x14ac:dyDescent="0.25">
      <c r="A248" s="2" t="s">
        <v>18</v>
      </c>
      <c r="B248" s="3" t="s">
        <v>19</v>
      </c>
      <c r="C248" s="7" t="s">
        <v>20</v>
      </c>
      <c r="D248" s="5">
        <v>180</v>
      </c>
      <c r="E248" s="6">
        <v>2.08</v>
      </c>
      <c r="F248" s="6">
        <v>1.7</v>
      </c>
      <c r="G248" s="6">
        <v>11.76</v>
      </c>
      <c r="H248" s="6">
        <v>73.349999999999994</v>
      </c>
    </row>
    <row r="249" spans="1:8" ht="11.85" customHeight="1" x14ac:dyDescent="0.25">
      <c r="A249" s="36" t="s">
        <v>21</v>
      </c>
      <c r="B249" s="41"/>
      <c r="C249" s="42"/>
      <c r="D249" s="8">
        <f>SUM(D246:D248)</f>
        <v>360</v>
      </c>
      <c r="E249" s="11">
        <f>SUM(E246:E248)</f>
        <v>7.44</v>
      </c>
      <c r="F249" s="11">
        <f>SUM(F246:F248)</f>
        <v>7.03</v>
      </c>
      <c r="G249" s="11">
        <f>SUM(G246:G248)</f>
        <v>49.059999999999995</v>
      </c>
      <c r="H249" s="11">
        <f>SUM(H246:H248)</f>
        <v>292.82</v>
      </c>
    </row>
    <row r="250" spans="1:8" ht="14.25" customHeight="1" x14ac:dyDescent="0.25">
      <c r="A250" s="28" t="s">
        <v>22</v>
      </c>
      <c r="B250" s="29"/>
      <c r="C250" s="29"/>
      <c r="D250" s="29"/>
      <c r="E250" s="29"/>
      <c r="F250" s="29"/>
      <c r="G250" s="29"/>
      <c r="H250" s="29"/>
    </row>
    <row r="251" spans="1:8" ht="22.15" customHeight="1" x14ac:dyDescent="0.25">
      <c r="A251" s="2" t="s">
        <v>149</v>
      </c>
      <c r="B251" s="3" t="s">
        <v>150</v>
      </c>
      <c r="C251" s="10" t="s">
        <v>151</v>
      </c>
      <c r="D251" s="5">
        <v>150</v>
      </c>
      <c r="E251" s="6">
        <v>4.3499999999999996</v>
      </c>
      <c r="F251" s="6">
        <v>3.75</v>
      </c>
      <c r="G251" s="6">
        <v>6.3</v>
      </c>
      <c r="H251" s="6">
        <v>76.67</v>
      </c>
    </row>
    <row r="252" spans="1:8" ht="11.85" customHeight="1" x14ac:dyDescent="0.25">
      <c r="A252" s="36" t="s">
        <v>21</v>
      </c>
      <c r="B252" s="41"/>
      <c r="C252" s="42"/>
      <c r="D252" s="8">
        <f>D251</f>
        <v>150</v>
      </c>
      <c r="E252" s="11">
        <f>E251</f>
        <v>4.3499999999999996</v>
      </c>
      <c r="F252" s="11">
        <f>F251</f>
        <v>3.75</v>
      </c>
      <c r="G252" s="11">
        <f>G251</f>
        <v>6.3</v>
      </c>
      <c r="H252" s="11">
        <f>H251</f>
        <v>76.67</v>
      </c>
    </row>
    <row r="253" spans="1:8" ht="14.25" customHeight="1" x14ac:dyDescent="0.25">
      <c r="A253" s="28" t="s">
        <v>26</v>
      </c>
      <c r="B253" s="29"/>
      <c r="C253" s="29"/>
      <c r="D253" s="29"/>
      <c r="E253" s="29"/>
      <c r="F253" s="29"/>
      <c r="G253" s="29"/>
      <c r="H253" s="29"/>
    </row>
    <row r="254" spans="1:8" ht="22.15" customHeight="1" x14ac:dyDescent="0.25">
      <c r="A254" s="2" t="s">
        <v>27</v>
      </c>
      <c r="B254" s="3" t="s">
        <v>71</v>
      </c>
      <c r="C254" s="10" t="s">
        <v>72</v>
      </c>
      <c r="D254" s="5">
        <v>40</v>
      </c>
      <c r="E254" s="6">
        <v>0.44</v>
      </c>
      <c r="F254" s="6">
        <v>0.08</v>
      </c>
      <c r="G254" s="6">
        <v>1.52</v>
      </c>
      <c r="H254" s="6">
        <v>8.8000000000000007</v>
      </c>
    </row>
    <row r="255" spans="1:8" ht="22.15" customHeight="1" x14ac:dyDescent="0.25">
      <c r="A255" s="2" t="s">
        <v>292</v>
      </c>
      <c r="B255" s="3" t="s">
        <v>293</v>
      </c>
      <c r="C255" s="10" t="s">
        <v>294</v>
      </c>
      <c r="D255" s="5">
        <v>180</v>
      </c>
      <c r="E255" s="6">
        <v>2.1</v>
      </c>
      <c r="F255" s="6">
        <v>6.7</v>
      </c>
      <c r="G255" s="6">
        <v>9.7899999999999991</v>
      </c>
      <c r="H255" s="6">
        <v>99.3</v>
      </c>
    </row>
    <row r="256" spans="1:8" ht="22.15" customHeight="1" x14ac:dyDescent="0.25">
      <c r="A256" s="2" t="s">
        <v>191</v>
      </c>
      <c r="B256" s="3" t="s">
        <v>295</v>
      </c>
      <c r="C256" s="7" t="s">
        <v>193</v>
      </c>
      <c r="D256" s="5">
        <v>60</v>
      </c>
      <c r="E256" s="6">
        <v>5.04</v>
      </c>
      <c r="F256" s="6">
        <v>5.88</v>
      </c>
      <c r="G256" s="6">
        <v>5.4</v>
      </c>
      <c r="H256" s="6">
        <v>122.1</v>
      </c>
    </row>
    <row r="257" spans="1:8" ht="22.15" customHeight="1" x14ac:dyDescent="0.25">
      <c r="A257" s="2" t="s">
        <v>79</v>
      </c>
      <c r="B257" s="3" t="s">
        <v>80</v>
      </c>
      <c r="C257" s="7" t="s">
        <v>81</v>
      </c>
      <c r="D257" s="5">
        <v>110</v>
      </c>
      <c r="E257" s="6">
        <v>2.38</v>
      </c>
      <c r="F257" s="6">
        <v>3.31</v>
      </c>
      <c r="G257" s="6">
        <v>20.18</v>
      </c>
      <c r="H257" s="6">
        <v>119.47</v>
      </c>
    </row>
    <row r="258" spans="1:8" ht="22.15" customHeight="1" x14ac:dyDescent="0.25">
      <c r="A258" s="2" t="s">
        <v>296</v>
      </c>
      <c r="B258" s="3" t="s">
        <v>297</v>
      </c>
      <c r="C258" s="7" t="s">
        <v>298</v>
      </c>
      <c r="D258" s="5">
        <v>20</v>
      </c>
      <c r="E258" s="6">
        <v>0.4</v>
      </c>
      <c r="F258" s="6">
        <v>1.24</v>
      </c>
      <c r="G258" s="6">
        <v>1.32</v>
      </c>
      <c r="H258" s="6">
        <v>18</v>
      </c>
    </row>
    <row r="259" spans="1:8" ht="22.15" customHeight="1" x14ac:dyDescent="0.25">
      <c r="A259" s="2" t="s">
        <v>39</v>
      </c>
      <c r="B259" s="5" t="s">
        <v>40</v>
      </c>
      <c r="C259" s="7" t="s">
        <v>41</v>
      </c>
      <c r="D259" s="5">
        <v>20</v>
      </c>
      <c r="E259" s="6">
        <v>1.3</v>
      </c>
      <c r="F259" s="6">
        <v>0.22</v>
      </c>
      <c r="G259" s="6">
        <v>9.26</v>
      </c>
      <c r="H259" s="6">
        <v>44.2</v>
      </c>
    </row>
    <row r="260" spans="1:8" ht="22.35" customHeight="1" x14ac:dyDescent="0.25">
      <c r="A260" s="2" t="s">
        <v>15</v>
      </c>
      <c r="B260" s="3" t="s">
        <v>16</v>
      </c>
      <c r="C260" s="7" t="s">
        <v>17</v>
      </c>
      <c r="D260" s="5">
        <v>20</v>
      </c>
      <c r="E260" s="6">
        <v>1.5</v>
      </c>
      <c r="F260" s="6">
        <v>0.54</v>
      </c>
      <c r="G260" s="6">
        <v>10.6</v>
      </c>
      <c r="H260" s="6">
        <v>53.6</v>
      </c>
    </row>
    <row r="261" spans="1:8" ht="22.15" customHeight="1" x14ac:dyDescent="0.25">
      <c r="A261" s="2" t="s">
        <v>256</v>
      </c>
      <c r="B261" s="3" t="s">
        <v>299</v>
      </c>
      <c r="C261" s="10" t="s">
        <v>300</v>
      </c>
      <c r="D261" s="5">
        <v>150</v>
      </c>
      <c r="E261" s="6">
        <v>0.12</v>
      </c>
      <c r="F261" s="6">
        <v>0.09</v>
      </c>
      <c r="G261" s="6">
        <v>8.08</v>
      </c>
      <c r="H261" s="6">
        <v>34.049999999999997</v>
      </c>
    </row>
    <row r="262" spans="1:8" ht="11.85" customHeight="1" x14ac:dyDescent="0.25">
      <c r="A262" s="36" t="s">
        <v>21</v>
      </c>
      <c r="B262" s="41"/>
      <c r="C262" s="42"/>
      <c r="D262" s="8">
        <f>SUM(D254:D261)</f>
        <v>600</v>
      </c>
      <c r="E262" s="11">
        <f>SUM(E254:E261)</f>
        <v>13.280000000000001</v>
      </c>
      <c r="F262" s="11">
        <f>SUM(F254:F261)</f>
        <v>18.059999999999999</v>
      </c>
      <c r="G262" s="11">
        <f>SUM(G254:G261)</f>
        <v>66.150000000000006</v>
      </c>
      <c r="H262" s="11">
        <f>SUM(H254:H261)</f>
        <v>499.52</v>
      </c>
    </row>
    <row r="263" spans="1:8" ht="14.25" customHeight="1" x14ac:dyDescent="0.25">
      <c r="A263" s="28" t="s">
        <v>45</v>
      </c>
      <c r="B263" s="29"/>
      <c r="C263" s="29"/>
      <c r="D263" s="29"/>
      <c r="E263" s="29"/>
      <c r="F263" s="29"/>
      <c r="G263" s="29"/>
      <c r="H263" s="29"/>
    </row>
    <row r="264" spans="1:8" ht="22.15" customHeight="1" x14ac:dyDescent="0.25">
      <c r="A264" s="2" t="s">
        <v>301</v>
      </c>
      <c r="B264" s="3" t="s">
        <v>302</v>
      </c>
      <c r="C264" s="7" t="s">
        <v>303</v>
      </c>
      <c r="D264" s="5">
        <v>170</v>
      </c>
      <c r="E264" s="6">
        <v>10.119999999999999</v>
      </c>
      <c r="F264" s="6">
        <v>17.170000000000002</v>
      </c>
      <c r="G264" s="6">
        <v>13.09</v>
      </c>
      <c r="H264" s="6">
        <v>247.8</v>
      </c>
    </row>
    <row r="265" spans="1:8" ht="22.15" customHeight="1" x14ac:dyDescent="0.25">
      <c r="A265" s="2" t="s">
        <v>39</v>
      </c>
      <c r="B265" s="5" t="s">
        <v>49</v>
      </c>
      <c r="C265" s="7" t="s">
        <v>41</v>
      </c>
      <c r="D265" s="5">
        <v>20</v>
      </c>
      <c r="E265" s="6">
        <v>1.3</v>
      </c>
      <c r="F265" s="6">
        <v>0.22</v>
      </c>
      <c r="G265" s="6">
        <v>9.26</v>
      </c>
      <c r="H265" s="6">
        <v>44.2</v>
      </c>
    </row>
    <row r="266" spans="1:8" ht="22.15" customHeight="1" x14ac:dyDescent="0.25">
      <c r="A266" s="2" t="s">
        <v>23</v>
      </c>
      <c r="B266" s="3" t="s">
        <v>304</v>
      </c>
      <c r="C266" s="10" t="s">
        <v>190</v>
      </c>
      <c r="D266" s="5">
        <v>150</v>
      </c>
      <c r="E266" s="6">
        <v>0.45</v>
      </c>
      <c r="F266" s="6">
        <v>0</v>
      </c>
      <c r="G266" s="6">
        <v>24.75</v>
      </c>
      <c r="H266" s="6">
        <v>102</v>
      </c>
    </row>
    <row r="267" spans="1:8" ht="22.15" customHeight="1" x14ac:dyDescent="0.25">
      <c r="A267" s="2" t="s">
        <v>98</v>
      </c>
      <c r="B267" s="3" t="s">
        <v>140</v>
      </c>
      <c r="C267" s="10" t="s">
        <v>141</v>
      </c>
      <c r="D267" s="5">
        <v>95</v>
      </c>
      <c r="E267" s="6">
        <v>0.38</v>
      </c>
      <c r="F267" s="6">
        <v>0.38</v>
      </c>
      <c r="G267" s="6">
        <v>9.31</v>
      </c>
      <c r="H267" s="6">
        <v>44.65</v>
      </c>
    </row>
    <row r="268" spans="1:8" ht="11.85" customHeight="1" x14ac:dyDescent="0.25">
      <c r="A268" s="30" t="s">
        <v>21</v>
      </c>
      <c r="B268" s="31"/>
      <c r="C268" s="32"/>
      <c r="D268" s="8">
        <f>SUM(D264:D267)</f>
        <v>435</v>
      </c>
      <c r="E268" s="18">
        <f>SUM(E264:E267)</f>
        <v>12.25</v>
      </c>
      <c r="F268" s="18">
        <f>SUM(F264:F267)</f>
        <v>17.77</v>
      </c>
      <c r="G268" s="18">
        <f>SUM(G264:G267)</f>
        <v>56.410000000000004</v>
      </c>
      <c r="H268" s="17">
        <f>SUM(H264:H267)</f>
        <v>438.65</v>
      </c>
    </row>
    <row r="269" spans="1:8" ht="11.85" customHeight="1" x14ac:dyDescent="0.25">
      <c r="A269" s="33" t="s">
        <v>56</v>
      </c>
      <c r="B269" s="34"/>
      <c r="C269" s="34"/>
      <c r="D269" s="35"/>
      <c r="E269" s="9">
        <f>E249+E252+E262+E268</f>
        <v>37.32</v>
      </c>
      <c r="F269" s="9">
        <f>F249+F252+F262+F268</f>
        <v>46.61</v>
      </c>
      <c r="G269" s="9">
        <f>G249+G252+G262+G268</f>
        <v>177.92</v>
      </c>
      <c r="H269" s="9">
        <f>H249+H252+H262+H268</f>
        <v>1307.6599999999999</v>
      </c>
    </row>
    <row r="270" spans="1:8" ht="14.45" customHeight="1" x14ac:dyDescent="0.25">
      <c r="A270" s="30" t="s">
        <v>305</v>
      </c>
      <c r="B270" s="31"/>
      <c r="C270" s="31"/>
      <c r="D270" s="32"/>
      <c r="E270" s="19">
        <f>E28+E54+E81+E108+E135+E162+E188+E216+E243+E269</f>
        <v>394.52299999999997</v>
      </c>
      <c r="F270" s="19">
        <f>F28+F54+F81+F108+F135+F162+F188+F216+F243+F269</f>
        <v>442.46999999999997</v>
      </c>
      <c r="G270" s="19">
        <f>G28+G54+G81+G108+G135+G162+G188+G216+G243+G269</f>
        <v>1864.8600000000001</v>
      </c>
      <c r="H270" s="19">
        <f>H28+H54+H81+H108+H135+H162+H188+H216+H243+H269</f>
        <v>13001.66</v>
      </c>
    </row>
    <row r="271" spans="1:8" ht="14.45" customHeight="1" x14ac:dyDescent="0.25">
      <c r="A271" s="36" t="s">
        <v>306</v>
      </c>
      <c r="B271" s="37"/>
      <c r="C271" s="37"/>
      <c r="D271" s="38"/>
      <c r="E271" s="20">
        <f>E270/10</f>
        <v>39.452299999999994</v>
      </c>
      <c r="F271" s="20">
        <f>F270/10</f>
        <v>44.247</v>
      </c>
      <c r="G271" s="20">
        <f>G270/10</f>
        <v>186.48600000000002</v>
      </c>
      <c r="H271" s="20">
        <f>H270/10</f>
        <v>1300.1659999999999</v>
      </c>
    </row>
    <row r="272" spans="1:8" ht="9.75" customHeight="1" x14ac:dyDescent="0.25">
      <c r="A272" s="21"/>
      <c r="B272" s="21"/>
      <c r="C272" s="21"/>
      <c r="D272" s="22"/>
      <c r="E272" s="23"/>
      <c r="F272" s="23"/>
      <c r="G272" s="23"/>
      <c r="H272" s="23"/>
    </row>
    <row r="273" spans="1:8" ht="15.75" customHeight="1" x14ac:dyDescent="0.25">
      <c r="A273" s="27" t="s">
        <v>307</v>
      </c>
      <c r="B273" s="27"/>
      <c r="C273" s="27"/>
      <c r="D273" s="27"/>
      <c r="E273" s="27"/>
      <c r="F273" s="27"/>
      <c r="G273" s="27"/>
      <c r="H273" s="27"/>
    </row>
    <row r="274" spans="1:8" ht="15.75" customHeight="1" x14ac:dyDescent="0.25">
      <c r="A274" s="27" t="s">
        <v>308</v>
      </c>
      <c r="B274" s="27"/>
      <c r="C274" s="27"/>
      <c r="D274" s="27"/>
      <c r="E274" s="27"/>
      <c r="F274" s="27"/>
      <c r="G274" s="27"/>
      <c r="H274" s="27"/>
    </row>
    <row r="275" spans="1:8" s="25" customFormat="1" ht="23.45" customHeight="1" x14ac:dyDescent="0.25">
      <c r="A275" s="27" t="s">
        <v>309</v>
      </c>
      <c r="B275" s="27"/>
      <c r="C275" s="27"/>
      <c r="D275" s="27"/>
      <c r="E275" s="27"/>
      <c r="F275" s="27"/>
      <c r="G275" s="27"/>
      <c r="H275" s="27"/>
    </row>
    <row r="276" spans="1:8" s="25" customFormat="1" ht="30" customHeight="1" x14ac:dyDescent="0.25">
      <c r="A276" s="27" t="s">
        <v>310</v>
      </c>
      <c r="B276" s="27"/>
      <c r="C276" s="27"/>
      <c r="D276" s="27"/>
      <c r="E276" s="27"/>
      <c r="F276" s="27"/>
      <c r="G276" s="27"/>
      <c r="H276" s="27"/>
    </row>
    <row r="277" spans="1:8" s="25" customFormat="1" ht="23.45" customHeight="1" x14ac:dyDescent="0.25">
      <c r="A277" s="27" t="s">
        <v>311</v>
      </c>
      <c r="B277" s="27"/>
      <c r="C277" s="27"/>
      <c r="D277" s="27"/>
      <c r="E277" s="27"/>
      <c r="F277" s="27"/>
      <c r="G277" s="27"/>
      <c r="H277" s="27"/>
    </row>
    <row r="278" spans="1:8" s="25" customFormat="1" ht="21" customHeight="1" x14ac:dyDescent="0.25">
      <c r="A278" s="27" t="s">
        <v>312</v>
      </c>
      <c r="B278" s="27"/>
      <c r="C278" s="27"/>
      <c r="D278" s="27"/>
      <c r="E278" s="27"/>
      <c r="F278" s="27"/>
      <c r="G278" s="27"/>
      <c r="H278" s="27"/>
    </row>
    <row r="279" spans="1:8" s="25" customFormat="1" ht="23.45" customHeight="1" x14ac:dyDescent="0.25">
      <c r="A279" s="27" t="s">
        <v>313</v>
      </c>
      <c r="B279" s="27"/>
      <c r="C279" s="27"/>
      <c r="D279" s="27"/>
      <c r="E279" s="27"/>
      <c r="F279" s="27"/>
      <c r="G279" s="27"/>
      <c r="H279" s="27"/>
    </row>
    <row r="280" spans="1:8" s="25" customFormat="1" ht="20.25" customHeight="1" x14ac:dyDescent="0.25">
      <c r="A280" s="27" t="s">
        <v>314</v>
      </c>
      <c r="B280" s="27"/>
      <c r="C280" s="27"/>
      <c r="D280" s="27"/>
      <c r="E280" s="27"/>
      <c r="F280" s="27"/>
      <c r="G280" s="27"/>
      <c r="H280" s="27"/>
    </row>
    <row r="281" spans="1:8" s="25" customFormat="1" ht="19.5" customHeight="1" x14ac:dyDescent="0.25">
      <c r="A281" s="27" t="s">
        <v>315</v>
      </c>
      <c r="B281" s="27"/>
      <c r="C281" s="27"/>
      <c r="D281" s="27"/>
      <c r="E281" s="27"/>
      <c r="F281" s="27"/>
      <c r="G281" s="27"/>
      <c r="H281" s="27"/>
    </row>
    <row r="282" spans="1:8" s="25" customFormat="1" ht="10.5" customHeight="1" x14ac:dyDescent="0.25">
      <c r="A282" s="24"/>
      <c r="B282" s="24"/>
      <c r="C282" s="24"/>
      <c r="D282" s="24"/>
      <c r="E282" s="24"/>
      <c r="F282" s="24"/>
      <c r="G282" s="24"/>
      <c r="H282" s="24"/>
    </row>
    <row r="283" spans="1:8" ht="12" customHeight="1" x14ac:dyDescent="0.25">
      <c r="A283" s="27" t="s">
        <v>316</v>
      </c>
      <c r="B283" s="27"/>
      <c r="C283" s="27"/>
      <c r="D283" s="27"/>
      <c r="E283" s="27"/>
      <c r="F283" s="27"/>
      <c r="G283" s="27"/>
      <c r="H283" s="27"/>
    </row>
  </sheetData>
  <mergeCells count="119">
    <mergeCell ref="A5:H5"/>
    <mergeCell ref="A9:C9"/>
    <mergeCell ref="A10:H10"/>
    <mergeCell ref="A12:C12"/>
    <mergeCell ref="A13:H13"/>
    <mergeCell ref="A21:C21"/>
    <mergeCell ref="A1:H1"/>
    <mergeCell ref="A2:H2"/>
    <mergeCell ref="A3:A4"/>
    <mergeCell ref="B3:B4"/>
    <mergeCell ref="C3:C4"/>
    <mergeCell ref="D3:D4"/>
    <mergeCell ref="E3:G3"/>
    <mergeCell ref="H3:H4"/>
    <mergeCell ref="A35:H35"/>
    <mergeCell ref="A37:C37"/>
    <mergeCell ref="A38:H38"/>
    <mergeCell ref="A46:C46"/>
    <mergeCell ref="A47:H47"/>
    <mergeCell ref="A53:C53"/>
    <mergeCell ref="A22:H22"/>
    <mergeCell ref="A27:C27"/>
    <mergeCell ref="A28:D28"/>
    <mergeCell ref="A29:H29"/>
    <mergeCell ref="A30:H30"/>
    <mergeCell ref="A34:C34"/>
    <mergeCell ref="A64:H64"/>
    <mergeCell ref="A72:C72"/>
    <mergeCell ref="A73:H73"/>
    <mergeCell ref="A80:C80"/>
    <mergeCell ref="A81:D81"/>
    <mergeCell ref="A82:H82"/>
    <mergeCell ref="A54:D54"/>
    <mergeCell ref="A55:H55"/>
    <mergeCell ref="A56:H56"/>
    <mergeCell ref="A60:C60"/>
    <mergeCell ref="A61:H61"/>
    <mergeCell ref="A63:C63"/>
    <mergeCell ref="A101:H101"/>
    <mergeCell ref="A107:C107"/>
    <mergeCell ref="A108:D108"/>
    <mergeCell ref="A109:H109"/>
    <mergeCell ref="A110:H110"/>
    <mergeCell ref="A114:C114"/>
    <mergeCell ref="A83:H83"/>
    <mergeCell ref="A88:C88"/>
    <mergeCell ref="A89:H89"/>
    <mergeCell ref="A91:C91"/>
    <mergeCell ref="A92:H92"/>
    <mergeCell ref="A100:C100"/>
    <mergeCell ref="A135:D135"/>
    <mergeCell ref="A136:H136"/>
    <mergeCell ref="A137:H137"/>
    <mergeCell ref="A141:C141"/>
    <mergeCell ref="A142:H142"/>
    <mergeCell ref="A144:C144"/>
    <mergeCell ref="A115:H115"/>
    <mergeCell ref="A117:C117"/>
    <mergeCell ref="A118:H118"/>
    <mergeCell ref="A126:C126"/>
    <mergeCell ref="A127:H127"/>
    <mergeCell ref="A134:C134"/>
    <mergeCell ref="A164:H164"/>
    <mergeCell ref="A168:C168"/>
    <mergeCell ref="A169:H169"/>
    <mergeCell ref="A171:C171"/>
    <mergeCell ref="A172:H172"/>
    <mergeCell ref="A180:C180"/>
    <mergeCell ref="A145:H145"/>
    <mergeCell ref="A153:C153"/>
    <mergeCell ref="A154:H154"/>
    <mergeCell ref="A161:C161"/>
    <mergeCell ref="A162:D162"/>
    <mergeCell ref="A163:H163"/>
    <mergeCell ref="A196:H196"/>
    <mergeCell ref="A198:C198"/>
    <mergeCell ref="A199:H199"/>
    <mergeCell ref="A207:C207"/>
    <mergeCell ref="A208:H208"/>
    <mergeCell ref="A215:C215"/>
    <mergeCell ref="A181:H181"/>
    <mergeCell ref="A187:C187"/>
    <mergeCell ref="A188:D188"/>
    <mergeCell ref="A189:H189"/>
    <mergeCell ref="A190:H190"/>
    <mergeCell ref="A195:C195"/>
    <mergeCell ref="A227:H227"/>
    <mergeCell ref="A235:C235"/>
    <mergeCell ref="A236:H236"/>
    <mergeCell ref="A242:C242"/>
    <mergeCell ref="A243:D243"/>
    <mergeCell ref="A244:H244"/>
    <mergeCell ref="A216:D216"/>
    <mergeCell ref="A217:H217"/>
    <mergeCell ref="A218:H218"/>
    <mergeCell ref="A223:C223"/>
    <mergeCell ref="A224:H224"/>
    <mergeCell ref="A226:C226"/>
    <mergeCell ref="A263:H263"/>
    <mergeCell ref="A268:C268"/>
    <mergeCell ref="A269:D269"/>
    <mergeCell ref="A270:D270"/>
    <mergeCell ref="A271:D271"/>
    <mergeCell ref="A273:H273"/>
    <mergeCell ref="A245:H245"/>
    <mergeCell ref="A249:C249"/>
    <mergeCell ref="A250:H250"/>
    <mergeCell ref="A252:C252"/>
    <mergeCell ref="A253:H253"/>
    <mergeCell ref="A262:C262"/>
    <mergeCell ref="A280:H280"/>
    <mergeCell ref="A281:H281"/>
    <mergeCell ref="A283:H283"/>
    <mergeCell ref="A274:H274"/>
    <mergeCell ref="A275:H275"/>
    <mergeCell ref="A276:H276"/>
    <mergeCell ref="A277:H277"/>
    <mergeCell ref="A278:H278"/>
    <mergeCell ref="A279:H279"/>
  </mergeCells>
  <pageMargins left="0.39370078740157483" right="0.39370078740157483" top="0.39370078740157483" bottom="0.39370078740157483" header="0.51181102362204722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Ясли 12 ч сплошняк</vt:lpstr>
      <vt:lpstr>'Ясли 12 ч сплошняк'!Область_печати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 Елена Евгеньевна</dc:creator>
  <cp:lastModifiedBy>Договорной</cp:lastModifiedBy>
  <dcterms:created xsi:type="dcterms:W3CDTF">2026-08-14T10:59:41Z</dcterms:created>
  <dcterms:modified xsi:type="dcterms:W3CDTF">2026-08-27T11:36:54Z</dcterms:modified>
</cp:coreProperties>
</file>